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95" activeTab="0"/>
  </bookViews>
  <sheets>
    <sheet name="Tbl Contents" sheetId="1" r:id="rId1"/>
    <sheet name="pg1" sheetId="2" r:id="rId2"/>
    <sheet name="All Ethnic" sheetId="3" r:id="rId3"/>
    <sheet name="Major" sheetId="4" r:id="rId4"/>
    <sheet name="New Ethnic" sheetId="5" r:id="rId5"/>
    <sheet name="newdept" sheetId="6" r:id="rId6"/>
    <sheet name="NewClAdm" sheetId="7" r:id="rId7"/>
  </sheets>
  <definedNames>
    <definedName name="All" localSheetId="2">'All Ethnic'!$A$1:$M$40</definedName>
    <definedName name="All" localSheetId="4">'New Ethnic'!#REF!</definedName>
    <definedName name="all">#REF!</definedName>
    <definedName name="HTML_CodePage" hidden="1">1252</definedName>
    <definedName name="HTML_Control" localSheetId="4" hidden="1">{"'NewClAdm'!$A$1:$H$50"}</definedName>
    <definedName name="HTML_Control" localSheetId="6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Ethnic'!$A$1:$M$39</definedName>
    <definedName name="new">#REF!</definedName>
    <definedName name="_xlnm.Print_Area" localSheetId="4">'New Ethnic'!$A$1:$M$39</definedName>
    <definedName name="_xlnm.Print_Area" localSheetId="6">'NewClAdm'!$A$1:$H$23</definedName>
    <definedName name="_xlnm.Print_Area" localSheetId="1">'pg1'!$A$1:$M$39</definedName>
    <definedName name="_xlnm.Print_Area" localSheetId="0">'Tbl Contents'!$A$1:$N$31</definedName>
    <definedName name="_xlnm.Print_Titles" localSheetId="3">'Major'!$1:$4</definedName>
    <definedName name="_xlnm.Print_Titles" localSheetId="5">'newdept'!$1:$7</definedName>
  </definedNames>
  <calcPr fullCalcOnLoad="1"/>
</workbook>
</file>

<file path=xl/sharedStrings.xml><?xml version="1.0" encoding="utf-8"?>
<sst xmlns="http://schemas.openxmlformats.org/spreadsheetml/2006/main" count="749" uniqueCount="591">
  <si>
    <t>Table 1</t>
  </si>
  <si>
    <t>ILLINOIS STATE UNIVERSITY</t>
  </si>
  <si>
    <t>Full-Time*</t>
  </si>
  <si>
    <t>Part-Time</t>
  </si>
  <si>
    <t>TOTAL</t>
  </si>
  <si>
    <t>CLASS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</si>
  <si>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</si>
  <si>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</si>
  <si>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</si>
  <si>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</si>
  <si>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</si>
  <si>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</si>
  <si>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</si>
  <si>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</si>
  <si>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</si>
  <si>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</si>
  <si>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</si>
  <si>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* Based on 6 semester hours</t>
  </si>
  <si>
    <t>Hours</t>
  </si>
  <si>
    <t>ALL STUDENTS BY CLASS AND GENDER INDICATING FULL-TIME*, PART-TIME AND HOURS</t>
  </si>
  <si>
    <t>Table 2</t>
  </si>
  <si>
    <t>Illinois State University</t>
  </si>
  <si>
    <t>All Students by Racial/Ethnic Designation, Gender and Class Level</t>
  </si>
  <si>
    <t>All Students</t>
  </si>
  <si>
    <t>Unclass.</t>
  </si>
  <si>
    <t>Undergrad</t>
  </si>
  <si>
    <t>Graduate</t>
  </si>
  <si>
    <t>Men</t>
  </si>
  <si>
    <t>Women</t>
  </si>
  <si>
    <t>Amer. Indian/Alaskan Native Ttl</t>
  </si>
  <si>
    <t>Black/Non-Hispanic Total</t>
  </si>
  <si>
    <t>Asian/Pacific Islander Total</t>
  </si>
  <si>
    <t>Hispanic Total</t>
  </si>
  <si>
    <t>White/Non-Hispanic Total</t>
  </si>
  <si>
    <t>Non-Resident Alien Total</t>
  </si>
  <si>
    <t>Not Reported Total</t>
  </si>
  <si>
    <t>Table 4</t>
  </si>
  <si>
    <t>Class</t>
  </si>
  <si>
    <t>Unclass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</si>
  <si>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</si>
  <si>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</si>
  <si>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</si>
  <si>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</si>
  <si>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</si>
  <si>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</si>
  <si>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</si>
  <si>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Biological Sciences           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</si>
  <si>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</si>
  <si>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</si>
  <si>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</si>
  <si>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</si>
  <si>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</si>
  <si>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</si>
  <si>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</si>
  <si>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</si>
  <si>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</si>
  <si>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</si>
  <si>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</si>
  <si>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</si>
  <si>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</si>
  <si>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</si>
  <si>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</si>
  <si>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</si>
  <si>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</si>
  <si>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</si>
  <si>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</si>
  <si>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</si>
  <si>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</si>
  <si>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</si>
  <si>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</si>
  <si>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</si>
  <si>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</si>
  <si>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</si>
  <si>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</si>
  <si>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Transfers</t>
  </si>
  <si>
    <t>Second</t>
  </si>
  <si>
    <t>Beginning</t>
  </si>
  <si>
    <t>Bachelor</t>
  </si>
  <si>
    <t>Applied Science &amp; Tecnology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</si>
  <si>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</si>
  <si>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</si>
  <si>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</si>
  <si>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</si>
  <si>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</si>
  <si>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</si>
  <si>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</si>
  <si>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</si>
  <si>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</si>
  <si>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</si>
  <si>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</si>
  <si>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</si>
  <si>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</si>
  <si>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Sixth Year</t>
  </si>
  <si>
    <t>Graduate Total</t>
  </si>
  <si>
    <t>Agriculture</t>
  </si>
  <si>
    <t xml:space="preserve">Finance, Insurance and Law    </t>
  </si>
  <si>
    <t>Table 3 -- Illinois State University</t>
  </si>
  <si>
    <t>Applied Science and Technology</t>
  </si>
  <si>
    <t xml:space="preserve">Agriculture                   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</si>
  <si>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</si>
  <si>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</si>
  <si>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</si>
  <si>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</si>
  <si>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</si>
  <si>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</si>
  <si>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</si>
  <si>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 xml:space="preserve">Agribusiness                      </t>
  </si>
  <si>
    <t>1-90</t>
  </si>
  <si>
    <t xml:space="preserve">Agriculture Education             </t>
  </si>
  <si>
    <t>37-0</t>
  </si>
  <si>
    <t>37-2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</si>
  <si>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</si>
  <si>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</si>
  <si>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</si>
  <si>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</si>
  <si>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</si>
  <si>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 xml:space="preserve">Food, Nutrition, and Dietetics    </t>
  </si>
  <si>
    <t>24-4</t>
  </si>
  <si>
    <t xml:space="preserve">Interior &amp; Environmental Design   </t>
  </si>
  <si>
    <t>24-8</t>
  </si>
  <si>
    <t xml:space="preserve">Apparel Merchandising &amp; Design    </t>
  </si>
  <si>
    <t>24-9</t>
  </si>
  <si>
    <t>Human Development/Family Resources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</si>
  <si>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</si>
  <si>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</si>
  <si>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</si>
  <si>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</si>
  <si>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</si>
  <si>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</si>
  <si>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</si>
  <si>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</si>
  <si>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</si>
  <si>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</si>
  <si>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</si>
  <si>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</si>
  <si>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</si>
  <si>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105-0</t>
  </si>
  <si>
    <t xml:space="preserve">Telecommunications Management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</si>
  <si>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</si>
  <si>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</si>
  <si>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</si>
  <si>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</si>
  <si>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</si>
  <si>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 xml:space="preserve">Information Systems               </t>
  </si>
  <si>
    <t>139-1</t>
  </si>
  <si>
    <t xml:space="preserve">Systems Development               </t>
  </si>
  <si>
    <t>139-2</t>
  </si>
  <si>
    <t xml:space="preserve">Telecommunications                </t>
  </si>
  <si>
    <t>29-0</t>
  </si>
  <si>
    <t xml:space="preserve">Computer Science                  </t>
  </si>
  <si>
    <t>29-7</t>
  </si>
  <si>
    <t>29-8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</si>
  <si>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</si>
  <si>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</si>
  <si>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</si>
  <si>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</si>
  <si>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</si>
  <si>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</si>
  <si>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74-4</t>
  </si>
  <si>
    <t xml:space="preserve">Exercise Science &amp; Fitness        </t>
  </si>
  <si>
    <t>74-90</t>
  </si>
  <si>
    <t>75-0</t>
  </si>
  <si>
    <t xml:space="preserve">Kinesiology &amp; Recreation          </t>
  </si>
  <si>
    <t>75-10</t>
  </si>
  <si>
    <t xml:space="preserve">Recreation Administration         </t>
  </si>
  <si>
    <t>75-11</t>
  </si>
  <si>
    <t xml:space="preserve">Sport Management                  </t>
  </si>
  <si>
    <t>75-5</t>
  </si>
  <si>
    <t xml:space="preserve">Biomechanics                      </t>
  </si>
  <si>
    <t>75-8</t>
  </si>
  <si>
    <t xml:space="preserve">Exercise Physiology               </t>
  </si>
  <si>
    <t>75-9</t>
  </si>
  <si>
    <t>Psychology of Sport &amp; Physical Act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</si>
  <si>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</si>
  <si>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</si>
  <si>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</si>
  <si>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</si>
  <si>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</si>
  <si>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</si>
  <si>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School of Kinesiology and Recr Total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</si>
  <si>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</si>
  <si>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</si>
  <si>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</si>
  <si>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</si>
  <si>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</si>
  <si>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</si>
  <si>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>25-1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</si>
  <si>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</si>
  <si>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</si>
  <si>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</si>
  <si>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</si>
  <si>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</si>
  <si>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</si>
  <si>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</si>
  <si>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</si>
  <si>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Applied Science &amp; Technology Total</t>
  </si>
  <si>
    <t>130-0</t>
  </si>
  <si>
    <t xml:space="preserve">Biochemistry/Molecular Biology    </t>
  </si>
  <si>
    <t>Biochemistry Molecular Biology Total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</si>
  <si>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</si>
  <si>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</si>
  <si>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</si>
  <si>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</si>
  <si>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</si>
  <si>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</si>
  <si>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</si>
  <si>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>73-0</t>
  </si>
  <si>
    <t xml:space="preserve">Chemistry                         </t>
  </si>
  <si>
    <t>73-90</t>
  </si>
  <si>
    <t>142-0</t>
  </si>
  <si>
    <t xml:space="preserve">Applied Economics                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</si>
  <si>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</si>
  <si>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</si>
  <si>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</si>
  <si>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</si>
  <si>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</si>
  <si>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</si>
  <si>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</si>
  <si>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</si>
  <si>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</si>
  <si>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</si>
  <si>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</si>
  <si>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</si>
  <si>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</si>
  <si>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</si>
  <si>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</si>
  <si>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</si>
  <si>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</si>
  <si>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</si>
  <si>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</si>
  <si>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</si>
  <si>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</si>
  <si>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</si>
  <si>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</si>
  <si>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</si>
  <si>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</si>
  <si>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</si>
  <si>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</si>
  <si>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</si>
  <si>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</si>
  <si>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</si>
  <si>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</si>
  <si>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</si>
  <si>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</si>
  <si>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</si>
  <si>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</si>
  <si>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</si>
  <si>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>27-90</t>
  </si>
  <si>
    <t>27-92</t>
  </si>
  <si>
    <t>Elementary &amp; Middle School Math Ed</t>
  </si>
  <si>
    <t xml:space="preserve">Philosophy                    </t>
  </si>
  <si>
    <t>6-0</t>
  </si>
  <si>
    <t xml:space="preserve">Philosophy                        </t>
  </si>
  <si>
    <t xml:space="preserve">Physics                       </t>
  </si>
  <si>
    <t>72-0</t>
  </si>
  <si>
    <t xml:space="preserve">Physics                           </t>
  </si>
  <si>
    <t>72-1</t>
  </si>
  <si>
    <t>72-2</t>
  </si>
  <si>
    <t>72-90</t>
  </si>
  <si>
    <t>44-0</t>
  </si>
  <si>
    <t xml:space="preserve">Political Science                 </t>
  </si>
  <si>
    <t>44-1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</si>
  <si>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</si>
  <si>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</si>
  <si>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</si>
  <si>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</si>
  <si>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</si>
  <si>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</si>
  <si>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</si>
  <si>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</si>
  <si>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</si>
  <si>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</si>
  <si>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</si>
  <si>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</si>
  <si>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>8-4</t>
  </si>
  <si>
    <t>8-7</t>
  </si>
  <si>
    <t xml:space="preserve">Developmental Psychology          </t>
  </si>
  <si>
    <t>93-0</t>
  </si>
  <si>
    <t xml:space="preserve">School Psychology                 </t>
  </si>
  <si>
    <t xml:space="preserve">School of Communication       </t>
  </si>
  <si>
    <t>151-1</t>
  </si>
  <si>
    <t>151-2</t>
  </si>
  <si>
    <t>151-3</t>
  </si>
  <si>
    <t>39-0</t>
  </si>
  <si>
    <t xml:space="preserve">Mass Communication                </t>
  </si>
  <si>
    <t>39-3</t>
  </si>
  <si>
    <t>39-4</t>
  </si>
  <si>
    <t>39-5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</si>
  <si>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</si>
  <si>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</si>
  <si>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</si>
  <si>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</si>
  <si>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</si>
  <si>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</si>
  <si>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</si>
  <si>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 xml:space="preserve">School of Social Work         </t>
  </si>
  <si>
    <t>153-0</t>
  </si>
  <si>
    <t xml:space="preserve">Bachelor of Social Work           </t>
  </si>
  <si>
    <t>53-0</t>
  </si>
  <si>
    <t xml:space="preserve">Social Work                       </t>
  </si>
  <si>
    <t xml:space="preserve">Sociology and Anthropology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</si>
  <si>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</si>
  <si>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</si>
  <si>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</si>
  <si>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</si>
  <si>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</si>
  <si>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</si>
  <si>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</si>
  <si>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62-0</t>
  </si>
  <si>
    <t>62-1</t>
  </si>
  <si>
    <t>62-2</t>
  </si>
  <si>
    <t xml:space="preserve">Speech Pathology                  </t>
  </si>
  <si>
    <t>Speech Pathology and Audiology Total</t>
  </si>
  <si>
    <t>Arts &amp; Sciences Total</t>
  </si>
  <si>
    <t>382-0</t>
  </si>
  <si>
    <t>382-1</t>
  </si>
  <si>
    <t>382-2</t>
  </si>
  <si>
    <t>82-0</t>
  </si>
  <si>
    <t xml:space="preserve">Accountancy                       </t>
  </si>
  <si>
    <t xml:space="preserve">Business Information Systems      </t>
  </si>
  <si>
    <t>82-2</t>
  </si>
  <si>
    <t>82-4</t>
  </si>
  <si>
    <t xml:space="preserve">Accounting Information Systems    </t>
  </si>
  <si>
    <t>88-0</t>
  </si>
  <si>
    <t>103-0</t>
  </si>
  <si>
    <t xml:space="preserve">Insurance                         </t>
  </si>
  <si>
    <t>76-1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</si>
  <si>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</si>
  <si>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</si>
  <si>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</si>
  <si>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</si>
  <si>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</si>
  <si>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 xml:space="preserve">Business Information System    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</si>
  <si>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</si>
  <si>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</si>
  <si>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</si>
  <si>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</si>
  <si>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</si>
  <si>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</si>
  <si>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</si>
  <si>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</si>
  <si>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</si>
  <si>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</si>
  <si>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Business Total</t>
  </si>
  <si>
    <t>117-1</t>
  </si>
  <si>
    <t>117-2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</si>
  <si>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</si>
  <si>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</si>
  <si>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</si>
  <si>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</si>
  <si>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</si>
  <si>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</si>
  <si>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</si>
  <si>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</si>
  <si>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</si>
  <si>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</si>
  <si>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</si>
  <si>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</si>
  <si>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295-40</t>
  </si>
  <si>
    <t>296-40</t>
  </si>
  <si>
    <t>95-0</t>
  </si>
  <si>
    <t xml:space="preserve">Educational Administration        </t>
  </si>
  <si>
    <t>243-20</t>
  </si>
  <si>
    <t>246-40</t>
  </si>
  <si>
    <t>40-0</t>
  </si>
  <si>
    <t xml:space="preserve">Special Education                 </t>
  </si>
  <si>
    <t>40-10</t>
  </si>
  <si>
    <t>40-8</t>
  </si>
  <si>
    <t>40-9</t>
  </si>
  <si>
    <t>Education Total</t>
  </si>
  <si>
    <t xml:space="preserve">Dean of Fine Arts             </t>
  </si>
  <si>
    <t>122-0</t>
  </si>
  <si>
    <t xml:space="preserve">Arts Technology                   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</si>
  <si>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</si>
  <si>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</si>
  <si>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</si>
  <si>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</si>
  <si>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</si>
  <si>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</si>
  <si>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</si>
  <si>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2-4</t>
  </si>
  <si>
    <t>2-90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</si>
  <si>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</si>
  <si>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</si>
  <si>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</si>
  <si>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</si>
  <si>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</si>
  <si>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</si>
  <si>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28-3</t>
  </si>
  <si>
    <t>28-5</t>
  </si>
  <si>
    <t xml:space="preserve">Music Therapy                     </t>
  </si>
  <si>
    <t>57-1</t>
  </si>
  <si>
    <t>57-3</t>
  </si>
  <si>
    <t>57-4</t>
  </si>
  <si>
    <t>58-1</t>
  </si>
  <si>
    <t>58-5</t>
  </si>
  <si>
    <t>58-6</t>
  </si>
  <si>
    <t>59-0</t>
  </si>
  <si>
    <t>59-1</t>
  </si>
  <si>
    <t>59-2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</si>
  <si>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</si>
  <si>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</si>
  <si>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</si>
  <si>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</si>
  <si>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</si>
  <si>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>70-3</t>
  </si>
  <si>
    <t>70-90</t>
  </si>
  <si>
    <t>Fine Arts Total</t>
  </si>
  <si>
    <t>111-1</t>
  </si>
  <si>
    <t xml:space="preserve">Pre-Nursing                       </t>
  </si>
  <si>
    <t>111-2</t>
  </si>
  <si>
    <t>111-3</t>
  </si>
  <si>
    <t>111-4</t>
  </si>
  <si>
    <t>112-1</t>
  </si>
  <si>
    <t>Mennonite College of Nursing Total</t>
  </si>
  <si>
    <t>89-0</t>
  </si>
  <si>
    <t xml:space="preserve">Student-At-Large                  </t>
  </si>
  <si>
    <t>65-0</t>
  </si>
  <si>
    <t xml:space="preserve">Unclassified                      </t>
  </si>
  <si>
    <t>66-2</t>
  </si>
  <si>
    <t>66-3</t>
  </si>
  <si>
    <t>99-0</t>
  </si>
  <si>
    <t xml:space="preserve">General Student                   </t>
  </si>
  <si>
    <t>99-1</t>
  </si>
  <si>
    <t xml:space="preserve">General Student(s)                </t>
  </si>
  <si>
    <t>Other Total</t>
  </si>
  <si>
    <t>New Students by Racial/Ethnic Designation, Gender and Class Level</t>
  </si>
  <si>
    <t>Credit</t>
  </si>
  <si>
    <t>Summer 2006</t>
  </si>
  <si>
    <t>Summer 2006 Total Enrollment by Department, Major-Sequence and Class Level</t>
  </si>
  <si>
    <t>SUMMER SEMESTER 2006 (ON and OFF CAMPUS)</t>
  </si>
  <si>
    <t>137-1</t>
  </si>
  <si>
    <t xml:space="preserve">Agribusiness - Agriscience        </t>
  </si>
  <si>
    <t xml:space="preserve">Agribusiness - Horticulture       </t>
  </si>
  <si>
    <t>Agriculture Total</t>
  </si>
  <si>
    <t>Criminal Justice Sciences Total</t>
  </si>
  <si>
    <t>24-10</t>
  </si>
  <si>
    <t xml:space="preserve">Dietetic Internship  </t>
  </si>
  <si>
    <t>Physical Education Teacher Education K-12</t>
  </si>
  <si>
    <t>75-7</t>
  </si>
  <si>
    <t xml:space="preserve">Kinesiology &amp; Recreation-Athletic Training   </t>
  </si>
  <si>
    <t>85-7</t>
  </si>
  <si>
    <t xml:space="preserve">Recreation Management             </t>
  </si>
  <si>
    <t>Technology - Training and Development</t>
  </si>
  <si>
    <t>235-20</t>
  </si>
  <si>
    <t>Technology/Project Mngmnt - Grad Cert</t>
  </si>
  <si>
    <t xml:space="preserve">General Industrial Technology     </t>
  </si>
  <si>
    <t>Technology Total</t>
  </si>
  <si>
    <t xml:space="preserve">Arts &amp; Sciences </t>
  </si>
  <si>
    <t>Biological Sciences Teacher Education</t>
  </si>
  <si>
    <t xml:space="preserve">Chemistry Teacher Education       </t>
  </si>
  <si>
    <t>Teaching of Writing in High/Middle Sch</t>
  </si>
  <si>
    <t xml:space="preserve">English Teacher Education         </t>
  </si>
  <si>
    <t>17-90</t>
  </si>
  <si>
    <t xml:space="preserve">Earth &amp; Space Science Education   </t>
  </si>
  <si>
    <t xml:space="preserve">Geography Teacher Education       </t>
  </si>
  <si>
    <t>32-1</t>
  </si>
  <si>
    <t xml:space="preserve">Social Sciences                   </t>
  </si>
  <si>
    <t xml:space="preserve">Social Sciences Teacher Education </t>
  </si>
  <si>
    <t xml:space="preserve">History Teacher Education         </t>
  </si>
  <si>
    <t xml:space="preserve">French Teacher Education          </t>
  </si>
  <si>
    <t>13-0</t>
  </si>
  <si>
    <t xml:space="preserve">German                            </t>
  </si>
  <si>
    <t xml:space="preserve">Spanish Teacher Education         </t>
  </si>
  <si>
    <t>Languages, Literatures and Cul Total</t>
  </si>
  <si>
    <t xml:space="preserve">Mathematics - Actuarial Science   </t>
  </si>
  <si>
    <t>27-2</t>
  </si>
  <si>
    <t xml:space="preserve">Mathematics - Statistics          </t>
  </si>
  <si>
    <t xml:space="preserve">Mathematics Teacher Education     </t>
  </si>
  <si>
    <t xml:space="preserve">Physics - Computer Physics        </t>
  </si>
  <si>
    <t xml:space="preserve">Physics - Engineering Physics     </t>
  </si>
  <si>
    <t xml:space="preserve">Physics Teacher Education         </t>
  </si>
  <si>
    <t>Political Science - Public Service</t>
  </si>
  <si>
    <t>Political Science - Global Studies</t>
  </si>
  <si>
    <t>44-6</t>
  </si>
  <si>
    <t xml:space="preserve"> Leadership and Social Justice</t>
  </si>
  <si>
    <t>Industrial/Organizational-Social Psych</t>
  </si>
  <si>
    <t xml:space="preserve">Quantitative Psychology           </t>
  </si>
  <si>
    <t xml:space="preserve">Journalism - Broadcast Journalism </t>
  </si>
  <si>
    <t xml:space="preserve">Journalism - News Editorial       </t>
  </si>
  <si>
    <t xml:space="preserve">Journalism - Visual Communication </t>
  </si>
  <si>
    <t>Mass Communication - Interactive Media</t>
  </si>
  <si>
    <t xml:space="preserve">Mass Communication - Radio        </t>
  </si>
  <si>
    <t xml:space="preserve">Mass Communication - Television   </t>
  </si>
  <si>
    <t>Communication Studies Teacher Education</t>
  </si>
  <si>
    <t>Soc - Applied Community &amp; Econ Develop</t>
  </si>
  <si>
    <t>162-0</t>
  </si>
  <si>
    <t xml:space="preserve">Doctor of Audiology               </t>
  </si>
  <si>
    <t xml:space="preserve">Speech Pathology &amp; Audiology      </t>
  </si>
  <si>
    <t>Speech Pathology &amp; Audiology - Audiology</t>
  </si>
  <si>
    <t>182-0</t>
  </si>
  <si>
    <t xml:space="preserve">Accountancy (BS/MPA)              </t>
  </si>
  <si>
    <t>Accountancy (BS/MPA) - Accountancy</t>
  </si>
  <si>
    <t>Professional Accountancy</t>
  </si>
  <si>
    <t xml:space="preserve">Accounting - Financial Accounting </t>
  </si>
  <si>
    <t xml:space="preserve">Master of Business Administration </t>
  </si>
  <si>
    <t xml:space="preserve">Finance - General Finance         </t>
  </si>
  <si>
    <t>Managmnt &amp; Quantitative Methods</t>
  </si>
  <si>
    <t>Managmnt &amp; Quantitative Methods Total</t>
  </si>
  <si>
    <t xml:space="preserve">Inst Tech &amp; Design - Business and Industry             </t>
  </si>
  <si>
    <t xml:space="preserve">Inst Tech &amp; Design - Education/Tech Specialist   </t>
  </si>
  <si>
    <t>207-24</t>
  </si>
  <si>
    <t>Alt Sec Cert Family &amp; Consumer Sciences</t>
  </si>
  <si>
    <t>207-3</t>
  </si>
  <si>
    <t>Alt Sec Cert Biological Sciences</t>
  </si>
  <si>
    <t>207-5</t>
  </si>
  <si>
    <t xml:space="preserve">Alt Sec Certi Business Teacher Education </t>
  </si>
  <si>
    <t>207-9</t>
  </si>
  <si>
    <t xml:space="preserve">Alt Sec Cert English Teacher Education </t>
  </si>
  <si>
    <t>Elem Ed - Bilingual/Bicultural Education</t>
  </si>
  <si>
    <t>Educational Admin/General Administ</t>
  </si>
  <si>
    <t>Educational Admin/Superintendent Endorse</t>
  </si>
  <si>
    <t>Educational Admin &amp; Found Total</t>
  </si>
  <si>
    <t>240-20</t>
  </si>
  <si>
    <t>Learning Behavior Intervention Spec 2</t>
  </si>
  <si>
    <t>241-20</t>
  </si>
  <si>
    <t>LBS2 Curriculum Adaptation Specialist</t>
  </si>
  <si>
    <t>LBS2 Intervention Specialist</t>
  </si>
  <si>
    <t>244-20</t>
  </si>
  <si>
    <t>LBS2 Transition Specialist</t>
  </si>
  <si>
    <t>Director of Special Education - Post MS</t>
  </si>
  <si>
    <t>247-20</t>
  </si>
  <si>
    <t>Deaf/Hard of Hearing Auditory/Oral Spec</t>
  </si>
  <si>
    <t>Spec Ed - Specialist Low Vision &amp; Blindness</t>
  </si>
  <si>
    <t>Spec Ed - Specialist - Learning &amp; Behavior</t>
  </si>
  <si>
    <t>Spec Ed- Specialist Deat &amp; Hard of Hearing</t>
  </si>
  <si>
    <t xml:space="preserve">Art Graphic Design                </t>
  </si>
  <si>
    <t xml:space="preserve">Art Teacher Education             </t>
  </si>
  <si>
    <t xml:space="preserve">Music Performance                 </t>
  </si>
  <si>
    <t>28-6</t>
  </si>
  <si>
    <t xml:space="preserve">Music Conducting                  </t>
  </si>
  <si>
    <t>Music Ed (BME) - Choral-General-Vocal</t>
  </si>
  <si>
    <t>Music Ed (BME) - Instrument-Band</t>
  </si>
  <si>
    <t>Music Ed (BME) - Instrument-Orchestra</t>
  </si>
  <si>
    <t>BM - Band &amp; Orchestra Instr Performance</t>
  </si>
  <si>
    <t>BM - Voice Performance</t>
  </si>
  <si>
    <t xml:space="preserve">Bachelor of Music - Music Therapy </t>
  </si>
  <si>
    <t xml:space="preserve">Music-Liberal Arts BA/BS          </t>
  </si>
  <si>
    <t>Music-Liberal Arts BA/BS - Musical Theatre</t>
  </si>
  <si>
    <t>Music-Liberal Arts BA/BS - Music Business</t>
  </si>
  <si>
    <t xml:space="preserve">Theatre - Design/Production       </t>
  </si>
  <si>
    <t xml:space="preserve">Theatre - Performance             </t>
  </si>
  <si>
    <t>70-4</t>
  </si>
  <si>
    <t xml:space="preserve">Theatre - Theatre Studies         </t>
  </si>
  <si>
    <t xml:space="preserve">Theatre Teacher Education         </t>
  </si>
  <si>
    <t xml:space="preserve">Nursing (BSN) - Prelicensure      </t>
  </si>
  <si>
    <t xml:space="preserve">Nursing (BSN) - Registered Nurse  </t>
  </si>
  <si>
    <t>Nursing (BSN) - Prelicensure Early Admit</t>
  </si>
  <si>
    <t>Nursing (MSN) - Family Nurse Practitioner</t>
  </si>
  <si>
    <t xml:space="preserve">Other </t>
  </si>
  <si>
    <t>120-0</t>
  </si>
  <si>
    <t xml:space="preserve">University Studies                </t>
  </si>
  <si>
    <t>66-1</t>
  </si>
  <si>
    <t>Interdisciplinary Studies - Arts &amp; Sciences</t>
  </si>
  <si>
    <t>Interdisciplinary Studies - Individualized</t>
  </si>
  <si>
    <t>Interdisciplinary Studies - Multidisciplinary</t>
  </si>
  <si>
    <t>School of Social Work</t>
  </si>
  <si>
    <t>Languages, Literatures &amp; Cultures</t>
  </si>
  <si>
    <t>Dean of Fine Arts</t>
  </si>
  <si>
    <t>School of Art</t>
  </si>
  <si>
    <t>Family and Consumer Sciences Total</t>
  </si>
  <si>
    <t>Health Sciences Total</t>
  </si>
  <si>
    <t>School of Information Tech Total</t>
  </si>
  <si>
    <t>Biological Sciences Total</t>
  </si>
  <si>
    <t>Chemistry Total</t>
  </si>
  <si>
    <t>Economics Total</t>
  </si>
  <si>
    <t>English Total</t>
  </si>
  <si>
    <t>Geography - Geology Total</t>
  </si>
  <si>
    <t>History Total</t>
  </si>
  <si>
    <t>Languages, Literatures and Cultures</t>
  </si>
  <si>
    <t>Mathematics Total</t>
  </si>
  <si>
    <t>Philosophy Total</t>
  </si>
  <si>
    <t>Physics Total</t>
  </si>
  <si>
    <t>Politics and Government Total</t>
  </si>
  <si>
    <t>Psychology Total</t>
  </si>
  <si>
    <t>School of Communication Total</t>
  </si>
  <si>
    <t>School of Social Work Total</t>
  </si>
  <si>
    <t>Sociology and Anthropology Total</t>
  </si>
  <si>
    <t>Accounting Total</t>
  </si>
  <si>
    <t>Dean of Business Total</t>
  </si>
  <si>
    <t>Finance, Insurance and Law Total</t>
  </si>
  <si>
    <t>Marketing Total</t>
  </si>
  <si>
    <t>Curriculum and Instruction Total</t>
  </si>
  <si>
    <t>Special Education Total</t>
  </si>
  <si>
    <t>Dean of Fine Arts Total</t>
  </si>
  <si>
    <t>School of Art Total</t>
  </si>
  <si>
    <t>School of Music Total</t>
  </si>
  <si>
    <t>School of Theatre Total</t>
  </si>
  <si>
    <t>Instructional Development Total</t>
  </si>
  <si>
    <t>Dean of Graduate School Total</t>
  </si>
  <si>
    <t>CORRECTED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</si>
</sst>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_);\(#,##0\);\ \-\-"/>
    <numFmt numFmtId="212" formatCode="\ 0"/>
    <numFmt numFmtId="213" formatCode="#,##0\);\(#,##0\);\ \-\-"/>
    <numFmt numFmtId="214" formatCode="#,##0;\(#,##0\);\ \-\-"/>
    <numFmt numFmtId="215" formatCode="#,##0_);\(#,##0\);\ \-\-\ "/>
    <numFmt numFmtId="216" formatCode="#,##0\ ;;\ \-\-\ \ \ \ "/>
    <numFmt numFmtId="217" formatCode="#,##0\ \ ;;\ \-\-\ \ \ "/>
  </numFmts>
  <fonts count="6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8"/>
      <name val="Tms Rmn"/>
      <family val="0"/>
    </font>
    <font>
      <sz val="12"/>
      <name val="Times"/>
      <family val="0"/>
    </font>
    <font>
      <b/>
      <sz val="13"/>
      <name val="Times"/>
      <family val="0"/>
    </font>
    <font>
      <u val="single"/>
      <sz val="12"/>
      <name val="Times"/>
      <family val="0"/>
    </font>
    <font>
      <b/>
      <sz val="12"/>
      <name val="Times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9"/>
      <name val="Times"/>
      <family val="1"/>
    </font>
    <font>
      <u val="doub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2"/>
      <name val="Tms Rm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37" fontId="10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7" fontId="12" fillId="0" borderId="0" xfId="61" applyFont="1" applyAlignment="1">
      <alignment horizontal="center"/>
      <protection/>
    </xf>
    <xf numFmtId="37" fontId="10" fillId="0" borderId="0" xfId="61">
      <alignment/>
      <protection/>
    </xf>
    <xf numFmtId="37" fontId="13" fillId="0" borderId="0" xfId="61" applyFont="1" applyAlignment="1">
      <alignment horizontal="center"/>
      <protection/>
    </xf>
    <xf numFmtId="37" fontId="12" fillId="0" borderId="0" xfId="61" applyFont="1">
      <alignment/>
      <protection/>
    </xf>
    <xf numFmtId="37" fontId="14" fillId="0" borderId="0" xfId="61" applyFont="1">
      <alignment/>
      <protection/>
    </xf>
    <xf numFmtId="37" fontId="15" fillId="0" borderId="0" xfId="61" applyFont="1" applyAlignment="1">
      <alignment horizontal="center"/>
      <protection/>
    </xf>
    <xf numFmtId="37" fontId="10" fillId="0" borderId="0" xfId="61" applyBorder="1">
      <alignment/>
      <protection/>
    </xf>
    <xf numFmtId="210" fontId="4" fillId="0" borderId="0" xfId="0" applyNumberFormat="1" applyFont="1" applyAlignment="1">
      <alignment horizontal="right"/>
    </xf>
    <xf numFmtId="210" fontId="4" fillId="0" borderId="10" xfId="0" applyNumberFormat="1" applyFont="1" applyBorder="1" applyAlignment="1">
      <alignment horizontal="right"/>
    </xf>
    <xf numFmtId="210" fontId="4" fillId="0" borderId="0" xfId="0" applyNumberFormat="1" applyFont="1" applyBorder="1" applyAlignment="1">
      <alignment horizontal="right"/>
    </xf>
    <xf numFmtId="210" fontId="4" fillId="0" borderId="0" xfId="0" applyNumberFormat="1" applyFont="1" applyAlignment="1">
      <alignment/>
    </xf>
    <xf numFmtId="210" fontId="4" fillId="0" borderId="10" xfId="0" applyNumberFormat="1" applyFont="1" applyBorder="1" applyAlignment="1">
      <alignment/>
    </xf>
    <xf numFmtId="210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7" fontId="16" fillId="0" borderId="0" xfId="57" applyFont="1" applyAlignment="1">
      <alignment horizontal="centerContinuous"/>
      <protection/>
    </xf>
    <xf numFmtId="37" fontId="16" fillId="0" borderId="0" xfId="57" applyFont="1">
      <alignment/>
      <protection/>
    </xf>
    <xf numFmtId="37" fontId="17" fillId="0" borderId="0" xfId="57" applyFont="1">
      <alignment/>
      <protection/>
    </xf>
    <xf numFmtId="0" fontId="4" fillId="0" borderId="0" xfId="58">
      <alignment vertical="center"/>
      <protection/>
    </xf>
    <xf numFmtId="3" fontId="16" fillId="0" borderId="0" xfId="57" applyNumberFormat="1" applyFont="1" applyAlignment="1">
      <alignment horizontal="left"/>
      <protection/>
    </xf>
    <xf numFmtId="3" fontId="16" fillId="0" borderId="0" xfId="57" applyNumberFormat="1" applyFont="1">
      <alignment/>
      <protection/>
    </xf>
    <xf numFmtId="37" fontId="16" fillId="0" borderId="0" xfId="57" applyFont="1" applyAlignment="1">
      <alignment horizontal="left"/>
      <protection/>
    </xf>
    <xf numFmtId="0" fontId="21" fillId="0" borderId="0" xfId="59" applyFont="1">
      <alignment/>
      <protection/>
    </xf>
    <xf numFmtId="0" fontId="4" fillId="0" borderId="0" xfId="59" applyFont="1" applyAlignment="1">
      <alignment horizontal="centerContinuous"/>
      <protection/>
    </xf>
    <xf numFmtId="0" fontId="4" fillId="0" borderId="0" xfId="59" applyFont="1">
      <alignment/>
      <protection/>
    </xf>
    <xf numFmtId="0" fontId="21" fillId="0" borderId="12" xfId="59" applyFont="1" applyBorder="1" applyAlignment="1">
      <alignment horizontal="centerContinuous"/>
      <protection/>
    </xf>
    <xf numFmtId="0" fontId="21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59" applyFont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211" fontId="4" fillId="0" borderId="0" xfId="59" applyNumberFormat="1" applyFont="1">
      <alignment/>
      <protection/>
    </xf>
    <xf numFmtId="0" fontId="4" fillId="0" borderId="12" xfId="59" applyFont="1" applyBorder="1">
      <alignment/>
      <protection/>
    </xf>
    <xf numFmtId="214" fontId="4" fillId="0" borderId="12" xfId="59" applyNumberFormat="1" applyFont="1" applyBorder="1">
      <alignment/>
      <protection/>
    </xf>
    <xf numFmtId="211" fontId="4" fillId="0" borderId="12" xfId="59" applyNumberFormat="1" applyFont="1" applyBorder="1">
      <alignment/>
      <protection/>
    </xf>
    <xf numFmtId="0" fontId="23" fillId="0" borderId="0" xfId="59" applyFont="1">
      <alignment/>
      <protection/>
    </xf>
    <xf numFmtId="171" fontId="16" fillId="0" borderId="0" xfId="60" applyNumberFormat="1" applyFont="1" applyAlignment="1">
      <alignment horizontal="centerContinuous"/>
      <protection/>
    </xf>
    <xf numFmtId="171" fontId="16" fillId="0" borderId="0" xfId="60" applyNumberFormat="1" applyFont="1">
      <alignment/>
      <protection/>
    </xf>
    <xf numFmtId="171" fontId="17" fillId="0" borderId="0" xfId="60" applyNumberFormat="1" applyFont="1" applyAlignment="1" applyProtection="1">
      <alignment horizontal="centerContinuous"/>
      <protection/>
    </xf>
    <xf numFmtId="171" fontId="24" fillId="0" borderId="0" xfId="60" applyNumberFormat="1" applyFont="1">
      <alignment/>
      <protection/>
    </xf>
    <xf numFmtId="171" fontId="18" fillId="0" borderId="0" xfId="60" applyNumberFormat="1" applyFont="1" applyAlignment="1">
      <alignment horizontal="center"/>
      <protection/>
    </xf>
    <xf numFmtId="171" fontId="18" fillId="0" borderId="0" xfId="60" applyNumberFormat="1" applyFont="1" applyAlignment="1" applyProtection="1">
      <alignment horizontal="center"/>
      <protection/>
    </xf>
    <xf numFmtId="171" fontId="16" fillId="0" borderId="0" xfId="60" applyNumberFormat="1" applyFont="1" applyAlignment="1" applyProtection="1">
      <alignment horizontal="left"/>
      <protection/>
    </xf>
    <xf numFmtId="171" fontId="16" fillId="0" borderId="0" xfId="60" applyNumberFormat="1" applyFont="1" applyBorder="1">
      <alignment/>
      <protection/>
    </xf>
    <xf numFmtId="210" fontId="4" fillId="0" borderId="12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0" fontId="4" fillId="0" borderId="12" xfId="0" applyNumberFormat="1" applyFont="1" applyBorder="1" applyAlignment="1">
      <alignment horizontal="right"/>
    </xf>
    <xf numFmtId="210" fontId="4" fillId="0" borderId="11" xfId="0" applyNumberFormat="1" applyFont="1" applyBorder="1" applyAlignment="1">
      <alignment horizontal="right"/>
    </xf>
    <xf numFmtId="214" fontId="25" fillId="0" borderId="0" xfId="59" applyNumberFormat="1" applyFont="1">
      <alignment/>
      <protection/>
    </xf>
    <xf numFmtId="0" fontId="4" fillId="0" borderId="0" xfId="0" applyFont="1" applyBorder="1" applyAlignment="1">
      <alignment horizontal="centerContinuous"/>
    </xf>
    <xf numFmtId="0" fontId="21" fillId="0" borderId="0" xfId="62" applyFont="1" applyAlignment="1">
      <alignment horizontal="centerContinuous"/>
      <protection/>
    </xf>
    <xf numFmtId="0" fontId="21" fillId="0" borderId="0" xfId="62" applyFont="1">
      <alignment/>
      <protection/>
    </xf>
    <xf numFmtId="0" fontId="21" fillId="0" borderId="12" xfId="62" applyFont="1" applyBorder="1">
      <alignment/>
      <protection/>
    </xf>
    <xf numFmtId="214" fontId="16" fillId="0" borderId="0" xfId="57" applyNumberFormat="1" applyFont="1" applyAlignment="1">
      <alignment horizontal="centerContinuous"/>
      <protection/>
    </xf>
    <xf numFmtId="214" fontId="4" fillId="0" borderId="0" xfId="58" applyNumberFormat="1">
      <alignment vertical="center"/>
      <protection/>
    </xf>
    <xf numFmtId="214" fontId="18" fillId="0" borderId="0" xfId="57" applyNumberFormat="1" applyFont="1" applyBorder="1" applyAlignment="1">
      <alignment horizontal="right"/>
      <protection/>
    </xf>
    <xf numFmtId="214" fontId="16" fillId="0" borderId="0" xfId="57" applyNumberFormat="1" applyFont="1" applyBorder="1" applyAlignment="1">
      <alignment horizontal="right"/>
      <protection/>
    </xf>
    <xf numFmtId="214" fontId="18" fillId="0" borderId="0" xfId="57" applyNumberFormat="1" applyFont="1" applyBorder="1" applyAlignment="1">
      <alignment horizontal="center"/>
      <protection/>
    </xf>
    <xf numFmtId="214" fontId="18" fillId="0" borderId="0" xfId="57" applyNumberFormat="1" applyFont="1" applyBorder="1" applyAlignment="1">
      <alignment horizontal="centerContinuous"/>
      <protection/>
    </xf>
    <xf numFmtId="214" fontId="16" fillId="0" borderId="0" xfId="57" applyNumberFormat="1" applyFont="1">
      <alignment/>
      <protection/>
    </xf>
    <xf numFmtId="214" fontId="16" fillId="0" borderId="0" xfId="57" applyNumberFormat="1" applyFont="1" applyProtection="1">
      <alignment/>
      <protection/>
    </xf>
    <xf numFmtId="214" fontId="16" fillId="0" borderId="0" xfId="57" applyNumberFormat="1" applyFont="1" applyAlignment="1" applyProtection="1">
      <alignment horizontal="centerContinuous"/>
      <protection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215" fontId="4" fillId="0" borderId="0" xfId="0" applyNumberFormat="1" applyFont="1" applyAlignment="1">
      <alignment horizontal="right"/>
    </xf>
    <xf numFmtId="215" fontId="4" fillId="0" borderId="10" xfId="0" applyNumberFormat="1" applyFont="1" applyBorder="1" applyAlignment="1">
      <alignment horizontal="right"/>
    </xf>
    <xf numFmtId="0" fontId="21" fillId="0" borderId="0" xfId="62" applyFont="1" applyBorder="1">
      <alignment/>
      <protection/>
    </xf>
    <xf numFmtId="3" fontId="21" fillId="0" borderId="0" xfId="62" applyNumberFormat="1" applyFont="1" applyAlignment="1">
      <alignment horizontal="centerContinuous"/>
      <protection/>
    </xf>
    <xf numFmtId="3" fontId="22" fillId="0" borderId="0" xfId="62" applyNumberFormat="1" applyFont="1" applyAlignment="1">
      <alignment horizontal="left"/>
      <protection/>
    </xf>
    <xf numFmtId="3" fontId="22" fillId="0" borderId="0" xfId="62" applyNumberFormat="1" applyFont="1" applyAlignment="1">
      <alignment/>
      <protection/>
    </xf>
    <xf numFmtId="3" fontId="22" fillId="0" borderId="0" xfId="62" applyNumberFormat="1" applyFont="1" applyAlignment="1">
      <alignment horizontal="right"/>
      <protection/>
    </xf>
    <xf numFmtId="214" fontId="21" fillId="0" borderId="0" xfId="62" applyNumberFormat="1" applyFont="1">
      <alignment/>
      <protection/>
    </xf>
    <xf numFmtId="214" fontId="21" fillId="0" borderId="12" xfId="62" applyNumberFormat="1" applyFont="1" applyBorder="1">
      <alignment/>
      <protection/>
    </xf>
    <xf numFmtId="3" fontId="21" fillId="0" borderId="0" xfId="62" applyNumberFormat="1" applyFont="1">
      <alignment/>
      <protection/>
    </xf>
    <xf numFmtId="217" fontId="18" fillId="0" borderId="0" xfId="60" applyNumberFormat="1" applyFont="1" applyBorder="1">
      <alignment/>
      <protection/>
    </xf>
    <xf numFmtId="217" fontId="16" fillId="0" borderId="0" xfId="60" applyNumberFormat="1" applyFont="1">
      <alignment/>
      <protection/>
    </xf>
    <xf numFmtId="217" fontId="16" fillId="0" borderId="0" xfId="60" applyNumberFormat="1" applyFont="1" applyProtection="1">
      <alignment/>
      <protection/>
    </xf>
    <xf numFmtId="217" fontId="18" fillId="0" borderId="0" xfId="60" applyNumberFormat="1" applyFont="1" applyBorder="1" applyProtection="1">
      <alignment/>
      <protection/>
    </xf>
    <xf numFmtId="217" fontId="16" fillId="0" borderId="0" xfId="60" applyNumberFormat="1" applyFont="1" applyAlignment="1">
      <alignment horizontal="right"/>
      <protection/>
    </xf>
    <xf numFmtId="217" fontId="16" fillId="0" borderId="0" xfId="60" applyNumberFormat="1" applyFont="1" applyAlignment="1" applyProtection="1">
      <alignment horizontal="right"/>
      <protection/>
    </xf>
    <xf numFmtId="217" fontId="18" fillId="0" borderId="0" xfId="60" applyNumberFormat="1" applyFont="1" applyAlignment="1">
      <alignment horizontal="right"/>
      <protection/>
    </xf>
    <xf numFmtId="217" fontId="18" fillId="0" borderId="0" xfId="60" applyNumberFormat="1" applyFont="1" applyAlignment="1" applyProtection="1">
      <alignment horizontal="right"/>
      <protection/>
    </xf>
    <xf numFmtId="37" fontId="17" fillId="0" borderId="0" xfId="57" applyFont="1" applyAlignment="1">
      <alignment horizontal="center"/>
      <protection/>
    </xf>
    <xf numFmtId="3" fontId="21" fillId="0" borderId="12" xfId="62" applyNumberFormat="1" applyFont="1" applyBorder="1" applyAlignment="1">
      <alignment horizontal="center"/>
      <protection/>
    </xf>
    <xf numFmtId="171" fontId="16" fillId="0" borderId="0" xfId="60" applyNumberFormat="1" applyFont="1">
      <alignment/>
      <protection/>
    </xf>
    <xf numFmtId="37" fontId="43" fillId="33" borderId="0" xfId="61" applyFont="1" applyFill="1">
      <alignment/>
      <protection/>
    </xf>
    <xf numFmtId="37" fontId="10" fillId="33" borderId="0" xfId="6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lbyEthnic" xfId="57"/>
    <cellStyle name="Normal_Ethnic" xfId="58"/>
    <cellStyle name="Normal_Maj_w_admit" xfId="59"/>
    <cellStyle name="Normal_New by Class + Admit" xfId="60"/>
    <cellStyle name="Normal_Spring2004" xfId="61"/>
    <cellStyle name="Normal_SRS3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Q1" sqref="Q1"/>
    </sheetView>
  </sheetViews>
  <sheetFormatPr defaultColWidth="6.8515625" defaultRowHeight="12.75"/>
  <cols>
    <col min="1" max="13" width="6.8515625" style="19" customWidth="1"/>
    <col min="14" max="14" width="2.8515625" style="19" customWidth="1"/>
    <col min="15" max="16384" width="6.8515625" style="19" customWidth="1"/>
  </cols>
  <sheetData>
    <row r="1" spans="1:17" ht="15.75">
      <c r="A1" s="18"/>
      <c r="O1" s="104" t="s">
        <v>590</v>
      </c>
      <c r="P1" s="105"/>
      <c r="Q1" s="105"/>
    </row>
    <row r="2" ht="15">
      <c r="A2" s="18"/>
    </row>
    <row r="3" ht="15">
      <c r="A3" s="18"/>
    </row>
    <row r="4" ht="15">
      <c r="A4" s="18"/>
    </row>
    <row r="5" ht="15">
      <c r="A5" s="18"/>
    </row>
    <row r="6" ht="15">
      <c r="A6" s="18"/>
    </row>
    <row r="7" ht="15">
      <c r="A7" s="18"/>
    </row>
    <row r="8" ht="15">
      <c r="A8" s="18"/>
    </row>
    <row r="9" ht="15">
      <c r="A9" s="18"/>
    </row>
    <row r="10" ht="15">
      <c r="A10" s="18"/>
    </row>
    <row r="11" ht="16.5">
      <c r="A11" s="20"/>
    </row>
    <row r="12" ht="15">
      <c r="A12" s="21"/>
    </row>
    <row r="13" ht="15">
      <c r="A13" s="21"/>
    </row>
    <row r="14" ht="15">
      <c r="A14" s="22"/>
    </row>
    <row r="15" ht="15">
      <c r="A15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21"/>
      <c r="B18" s="21"/>
      <c r="C18" s="21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ht="15">
      <c r="A21" s="21"/>
    </row>
    <row r="22" ht="15">
      <c r="A22" s="22"/>
    </row>
    <row r="23" ht="15">
      <c r="A23" s="2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21"/>
      <c r="B26" s="21"/>
      <c r="C26" s="21"/>
    </row>
    <row r="27" spans="1:3" ht="15">
      <c r="A27" s="21"/>
      <c r="B27" s="21"/>
      <c r="C27" s="21"/>
    </row>
    <row r="28" spans="1:3" ht="15">
      <c r="A28" s="21"/>
      <c r="B28" s="21"/>
      <c r="C28" s="21"/>
    </row>
    <row r="29" ht="15">
      <c r="A29" s="21"/>
    </row>
    <row r="30" ht="15">
      <c r="A30" s="21"/>
    </row>
    <row r="31" ht="1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3"/>
    </row>
    <row r="44" ht="9">
      <c r="G44" s="24"/>
    </row>
  </sheetData>
  <sheetProtection/>
  <printOptions horizontalCentered="1"/>
  <pageMargins left="0.75" right="0.75" top="0.89" bottom="0.5" header="0.5" footer="0.5"/>
  <pageSetup horizontalDpi="600" verticalDpi="600" orientation="landscape" r:id="rId3"/>
  <legacyDrawing r:id="rId2"/>
  <oleObjects>
    <oleObject progId="word.document.8" shapeId="1876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3">
      <selection activeCell="L36" sqref="L36"/>
    </sheetView>
  </sheetViews>
  <sheetFormatPr defaultColWidth="10.28125" defaultRowHeight="12.75"/>
  <cols>
    <col min="1" max="1" width="18.140625" style="1" customWidth="1"/>
    <col min="2" max="13" width="7.7109375" style="2" customWidth="1"/>
    <col min="14" max="14" width="5.00390625" style="1" customWidth="1"/>
    <col min="15" max="16384" width="10.28125" style="1" customWidth="1"/>
  </cols>
  <sheetData>
    <row r="1" spans="1:14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4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</row>
    <row r="5" spans="1:14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2.75">
      <c r="A6" s="1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/>
    </row>
    <row r="8" spans="1:14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</row>
    <row r="9" spans="1:14" ht="12.75">
      <c r="A9" s="10" t="s">
        <v>430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</row>
    <row r="10" spans="1:14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/>
    </row>
    <row r="11" ht="12.75">
      <c r="A11" s="3"/>
    </row>
    <row r="12" spans="2:14" ht="12.75">
      <c r="B12" s="13" t="s">
        <v>2</v>
      </c>
      <c r="C12" s="13"/>
      <c r="D12" s="13"/>
      <c r="E12" s="15"/>
      <c r="F12" s="16" t="s">
        <v>3</v>
      </c>
      <c r="G12" s="17"/>
      <c r="H12" s="17"/>
      <c r="I12" s="12"/>
      <c r="J12" s="16" t="s">
        <v>4</v>
      </c>
      <c r="K12" s="13"/>
      <c r="L12" s="13"/>
      <c r="M12" s="13"/>
      <c r="N12" s="65"/>
    </row>
    <row r="13" spans="2:14" ht="12.75">
      <c r="B13" s="78"/>
      <c r="C13" s="78"/>
      <c r="D13" s="78"/>
      <c r="E13" s="81" t="s">
        <v>427</v>
      </c>
      <c r="F13" s="78"/>
      <c r="G13" s="79"/>
      <c r="H13" s="79"/>
      <c r="I13" s="81" t="s">
        <v>427</v>
      </c>
      <c r="J13" s="78"/>
      <c r="K13" s="78"/>
      <c r="L13" s="78"/>
      <c r="M13" s="82" t="s">
        <v>427</v>
      </c>
      <c r="N13" s="65"/>
    </row>
    <row r="14" spans="1:14" ht="12.75">
      <c r="A14" s="31" t="s">
        <v>5</v>
      </c>
      <c r="B14" s="7" t="s">
        <v>6</v>
      </c>
      <c r="C14" s="7" t="s">
        <v>7</v>
      </c>
      <c r="D14" s="7" t="s">
        <v>8</v>
      </c>
      <c r="E14" s="9" t="s">
        <v>18</v>
      </c>
      <c r="F14" s="7" t="s">
        <v>6</v>
      </c>
      <c r="G14" s="7" t="s">
        <v>7</v>
      </c>
      <c r="H14" s="7" t="s">
        <v>8</v>
      </c>
      <c r="I14" s="9" t="s">
        <v>18</v>
      </c>
      <c r="J14" s="7" t="s">
        <v>6</v>
      </c>
      <c r="K14" s="7" t="s">
        <v>7</v>
      </c>
      <c r="L14" s="7" t="s">
        <v>8</v>
      </c>
      <c r="M14" s="80" t="s">
        <v>18</v>
      </c>
      <c r="N14" s="6"/>
    </row>
    <row r="15" spans="1:13" ht="12.75">
      <c r="A15" s="3"/>
      <c r="B15" s="4"/>
      <c r="C15" s="4"/>
      <c r="D15" s="4"/>
      <c r="E15" s="8"/>
      <c r="F15" s="4"/>
      <c r="G15" s="4"/>
      <c r="H15" s="4"/>
      <c r="I15" s="8"/>
      <c r="J15" s="4"/>
      <c r="K15" s="4"/>
      <c r="L15" s="4"/>
      <c r="M15" s="4"/>
    </row>
    <row r="16" spans="1:14" ht="12.75">
      <c r="A16" s="3" t="s">
        <v>16</v>
      </c>
      <c r="B16" s="83">
        <v>30</v>
      </c>
      <c r="C16" s="25">
        <v>23</v>
      </c>
      <c r="D16" s="25">
        <f>C16+B16</f>
        <v>53</v>
      </c>
      <c r="E16" s="26">
        <v>361</v>
      </c>
      <c r="F16" s="25">
        <v>19</v>
      </c>
      <c r="G16" s="25">
        <v>18</v>
      </c>
      <c r="H16" s="25">
        <f>G16+F16</f>
        <v>37</v>
      </c>
      <c r="I16" s="26">
        <v>121</v>
      </c>
      <c r="J16" s="25">
        <f>F16+B16</f>
        <v>49</v>
      </c>
      <c r="K16" s="25">
        <f>G16+C16</f>
        <v>41</v>
      </c>
      <c r="L16" s="25">
        <f>K16+J16</f>
        <v>90</v>
      </c>
      <c r="M16" s="25">
        <f>I16+E16</f>
        <v>482</v>
      </c>
      <c r="N16" s="5"/>
    </row>
    <row r="17" spans="1:14" ht="12.75">
      <c r="A17" s="3"/>
      <c r="B17" s="25"/>
      <c r="C17" s="25"/>
      <c r="D17" s="25"/>
      <c r="E17" s="26"/>
      <c r="F17" s="25"/>
      <c r="G17" s="25"/>
      <c r="H17" s="25"/>
      <c r="I17" s="26"/>
      <c r="J17" s="25"/>
      <c r="K17" s="25"/>
      <c r="L17" s="25"/>
      <c r="M17" s="25"/>
      <c r="N17" s="5"/>
    </row>
    <row r="18" spans="1:14" ht="12.75">
      <c r="A18" s="3" t="s">
        <v>14</v>
      </c>
      <c r="B18" s="25">
        <v>62</v>
      </c>
      <c r="C18" s="25">
        <v>125</v>
      </c>
      <c r="D18" s="25">
        <f>C18+B18</f>
        <v>187</v>
      </c>
      <c r="E18" s="26">
        <v>1328</v>
      </c>
      <c r="F18" s="25">
        <v>58</v>
      </c>
      <c r="G18" s="25">
        <v>117</v>
      </c>
      <c r="H18" s="25">
        <f>G18+F18</f>
        <v>175</v>
      </c>
      <c r="I18" s="26">
        <v>547</v>
      </c>
      <c r="J18" s="25">
        <f>F18+B18</f>
        <v>120</v>
      </c>
      <c r="K18" s="25">
        <f>G18+C18</f>
        <v>242</v>
      </c>
      <c r="L18" s="25">
        <f>K18+J18</f>
        <v>362</v>
      </c>
      <c r="M18" s="25">
        <f>I18+E18</f>
        <v>1875</v>
      </c>
      <c r="N18" s="5"/>
    </row>
    <row r="19" spans="1:14" ht="12.75">
      <c r="A19" s="3"/>
      <c r="B19" s="25"/>
      <c r="C19" s="25"/>
      <c r="D19" s="25"/>
      <c r="E19" s="26"/>
      <c r="F19" s="25"/>
      <c r="G19" s="25"/>
      <c r="H19" s="25"/>
      <c r="I19" s="26"/>
      <c r="J19" s="25"/>
      <c r="K19" s="25"/>
      <c r="L19" s="25"/>
      <c r="M19" s="25"/>
      <c r="N19" s="5"/>
    </row>
    <row r="20" spans="1:14" ht="12.75">
      <c r="A20" s="3" t="s">
        <v>13</v>
      </c>
      <c r="B20" s="25">
        <v>265</v>
      </c>
      <c r="C20" s="25">
        <v>307</v>
      </c>
      <c r="D20" s="25">
        <f>C20+B20</f>
        <v>572</v>
      </c>
      <c r="E20" s="26">
        <v>4151</v>
      </c>
      <c r="F20" s="25">
        <v>212</v>
      </c>
      <c r="G20" s="25">
        <v>304</v>
      </c>
      <c r="H20" s="25">
        <f>G20+F20</f>
        <v>516</v>
      </c>
      <c r="I20" s="26">
        <v>1579</v>
      </c>
      <c r="J20" s="25">
        <f>F20+B20</f>
        <v>477</v>
      </c>
      <c r="K20" s="25">
        <f>G20+C20</f>
        <v>611</v>
      </c>
      <c r="L20" s="25">
        <f>K20+J20</f>
        <v>1088</v>
      </c>
      <c r="M20" s="25">
        <f>I20+E20</f>
        <v>5730</v>
      </c>
      <c r="N20" s="5"/>
    </row>
    <row r="21" spans="1:14" ht="12.75">
      <c r="A21" s="3"/>
      <c r="B21" s="25"/>
      <c r="C21" s="25"/>
      <c r="D21" s="25"/>
      <c r="E21" s="26"/>
      <c r="F21" s="25"/>
      <c r="G21" s="25"/>
      <c r="H21" s="25"/>
      <c r="I21" s="26"/>
      <c r="J21" s="25"/>
      <c r="K21" s="25"/>
      <c r="L21" s="25"/>
      <c r="M21" s="25"/>
      <c r="N21" s="5"/>
    </row>
    <row r="22" spans="1:14" ht="12.75">
      <c r="A22" s="3" t="s">
        <v>12</v>
      </c>
      <c r="B22" s="25">
        <v>633</v>
      </c>
      <c r="C22" s="25">
        <v>754</v>
      </c>
      <c r="D22" s="25">
        <f>C22+B22</f>
        <v>1387</v>
      </c>
      <c r="E22" s="26">
        <v>10578</v>
      </c>
      <c r="F22" s="25">
        <v>541</v>
      </c>
      <c r="G22" s="25">
        <v>804</v>
      </c>
      <c r="H22" s="25">
        <f>G22+F22</f>
        <v>1345</v>
      </c>
      <c r="I22" s="26">
        <v>4089</v>
      </c>
      <c r="J22" s="25">
        <f>F22+B22</f>
        <v>1174</v>
      </c>
      <c r="K22" s="25">
        <f>G22+C22</f>
        <v>1558</v>
      </c>
      <c r="L22" s="25">
        <f>K22+J22</f>
        <v>2732</v>
      </c>
      <c r="M22" s="25">
        <f>I22+E22</f>
        <v>14667</v>
      </c>
      <c r="N22" s="5"/>
    </row>
    <row r="23" spans="1:14" ht="12.75">
      <c r="A23" s="3"/>
      <c r="B23" s="25"/>
      <c r="C23" s="25"/>
      <c r="D23" s="25"/>
      <c r="E23" s="26"/>
      <c r="F23" s="25"/>
      <c r="G23" s="25"/>
      <c r="H23" s="25"/>
      <c r="I23" s="26"/>
      <c r="J23" s="25"/>
      <c r="K23" s="25"/>
      <c r="L23" s="25"/>
      <c r="M23" s="25"/>
      <c r="N23" s="5"/>
    </row>
    <row r="24" spans="1:14" ht="12.75">
      <c r="A24" s="3" t="s">
        <v>9</v>
      </c>
      <c r="B24" s="83">
        <v>5</v>
      </c>
      <c r="C24" s="83">
        <v>18</v>
      </c>
      <c r="D24" s="83">
        <f>C24+B24</f>
        <v>23</v>
      </c>
      <c r="E24" s="84">
        <v>156</v>
      </c>
      <c r="F24" s="25">
        <v>16</v>
      </c>
      <c r="G24" s="25">
        <v>36</v>
      </c>
      <c r="H24" s="25">
        <f>G24+F24</f>
        <v>52</v>
      </c>
      <c r="I24" s="26">
        <v>158</v>
      </c>
      <c r="J24" s="25">
        <f>F24+B24</f>
        <v>21</v>
      </c>
      <c r="K24" s="25">
        <f>G24+C24</f>
        <v>54</v>
      </c>
      <c r="L24" s="25">
        <f>K24+J24</f>
        <v>75</v>
      </c>
      <c r="M24" s="25">
        <f>I24+E24</f>
        <v>314</v>
      </c>
      <c r="N24" s="5"/>
    </row>
    <row r="25" spans="1:13" ht="12.75">
      <c r="A25" s="3"/>
      <c r="B25" s="28"/>
      <c r="C25" s="28"/>
      <c r="D25" s="28"/>
      <c r="E25" s="29"/>
      <c r="F25" s="28"/>
      <c r="G25" s="25"/>
      <c r="H25" s="25"/>
      <c r="I25" s="26"/>
      <c r="J25" s="28"/>
      <c r="K25" s="25"/>
      <c r="L25" s="25"/>
      <c r="M25" s="25"/>
    </row>
    <row r="26" spans="1:13" ht="12.75">
      <c r="A26" s="3" t="s">
        <v>91</v>
      </c>
      <c r="B26" s="60">
        <f aca="true" t="shared" si="0" ref="B26:M26">SUM(B16:B24)</f>
        <v>995</v>
      </c>
      <c r="C26" s="60">
        <f t="shared" si="0"/>
        <v>1227</v>
      </c>
      <c r="D26" s="60">
        <f t="shared" si="0"/>
        <v>2222</v>
      </c>
      <c r="E26" s="61">
        <f t="shared" si="0"/>
        <v>16574</v>
      </c>
      <c r="F26" s="60">
        <f t="shared" si="0"/>
        <v>846</v>
      </c>
      <c r="G26" s="60">
        <f t="shared" si="0"/>
        <v>1279</v>
      </c>
      <c r="H26" s="60">
        <f t="shared" si="0"/>
        <v>2125</v>
      </c>
      <c r="I26" s="61">
        <f t="shared" si="0"/>
        <v>6494</v>
      </c>
      <c r="J26" s="60">
        <f t="shared" si="0"/>
        <v>1841</v>
      </c>
      <c r="K26" s="60">
        <f t="shared" si="0"/>
        <v>2506</v>
      </c>
      <c r="L26" s="60">
        <f t="shared" si="0"/>
        <v>4347</v>
      </c>
      <c r="M26" s="60">
        <f t="shared" si="0"/>
        <v>23068</v>
      </c>
    </row>
    <row r="27" spans="1:13" ht="12.75">
      <c r="A27" s="3"/>
      <c r="B27" s="28"/>
      <c r="C27" s="28"/>
      <c r="D27" s="28"/>
      <c r="E27" s="29"/>
      <c r="F27" s="28"/>
      <c r="G27" s="25"/>
      <c r="H27" s="25"/>
      <c r="I27" s="26"/>
      <c r="J27" s="28"/>
      <c r="K27" s="25"/>
      <c r="L27" s="25"/>
      <c r="M27" s="25"/>
    </row>
    <row r="28" spans="1:15" ht="12.75">
      <c r="A28" s="3" t="s">
        <v>10</v>
      </c>
      <c r="B28" s="25">
        <v>195</v>
      </c>
      <c r="C28" s="25">
        <v>451</v>
      </c>
      <c r="D28" s="25">
        <f>C28+B28</f>
        <v>646</v>
      </c>
      <c r="E28" s="26">
        <v>4370</v>
      </c>
      <c r="F28" s="25">
        <v>409</v>
      </c>
      <c r="G28" s="25">
        <v>1221</v>
      </c>
      <c r="H28" s="25">
        <f>G28+F28</f>
        <v>1630</v>
      </c>
      <c r="I28" s="26">
        <v>4770</v>
      </c>
      <c r="J28" s="25">
        <f>F28+B28</f>
        <v>604</v>
      </c>
      <c r="K28" s="25">
        <f>G28+C28</f>
        <v>1672</v>
      </c>
      <c r="L28" s="25">
        <f>K28+J28</f>
        <v>2276</v>
      </c>
      <c r="M28" s="25">
        <f>I28+E28</f>
        <v>9140</v>
      </c>
      <c r="N28" s="14"/>
      <c r="O28" s="5"/>
    </row>
    <row r="29" spans="1:15" ht="12.75">
      <c r="A29" s="3"/>
      <c r="B29" s="28"/>
      <c r="C29" s="28"/>
      <c r="D29" s="28"/>
      <c r="E29" s="29"/>
      <c r="F29" s="25"/>
      <c r="G29" s="25"/>
      <c r="H29" s="25"/>
      <c r="I29" s="26"/>
      <c r="J29" s="25"/>
      <c r="K29" s="25"/>
      <c r="L29" s="25"/>
      <c r="M29" s="25"/>
      <c r="N29" s="5"/>
      <c r="O29" s="5"/>
    </row>
    <row r="30" spans="1:15" ht="12.75">
      <c r="A30" s="3" t="s">
        <v>15</v>
      </c>
      <c r="B30" s="83">
        <v>4</v>
      </c>
      <c r="C30" s="25">
        <v>20</v>
      </c>
      <c r="D30" s="25">
        <f>C30+B30</f>
        <v>24</v>
      </c>
      <c r="E30" s="26">
        <v>154</v>
      </c>
      <c r="F30" s="25">
        <v>7</v>
      </c>
      <c r="G30" s="25">
        <v>14</v>
      </c>
      <c r="H30" s="25">
        <f>G30+F30</f>
        <v>21</v>
      </c>
      <c r="I30" s="26">
        <v>64</v>
      </c>
      <c r="J30" s="25">
        <f>F30+B30</f>
        <v>11</v>
      </c>
      <c r="K30" s="25">
        <f>G30+C30</f>
        <v>34</v>
      </c>
      <c r="L30" s="25">
        <f>K30+J30</f>
        <v>45</v>
      </c>
      <c r="M30" s="25">
        <f>I30+E30</f>
        <v>218</v>
      </c>
      <c r="N30" s="5"/>
      <c r="O30" s="5"/>
    </row>
    <row r="31" spans="1:15" ht="12.75">
      <c r="A31" s="3"/>
      <c r="B31" s="28"/>
      <c r="C31" s="28"/>
      <c r="D31" s="28"/>
      <c r="E31" s="29"/>
      <c r="F31" s="25"/>
      <c r="G31" s="25"/>
      <c r="H31" s="25"/>
      <c r="I31" s="26"/>
      <c r="J31" s="25"/>
      <c r="K31" s="30"/>
      <c r="L31" s="25"/>
      <c r="M31" s="25"/>
      <c r="N31" s="5"/>
      <c r="O31" s="5"/>
    </row>
    <row r="32" spans="1:15" ht="12.75">
      <c r="A32" s="3" t="s">
        <v>11</v>
      </c>
      <c r="B32" s="25">
        <v>46</v>
      </c>
      <c r="C32" s="25">
        <v>85</v>
      </c>
      <c r="D32" s="25">
        <f>C32+B32</f>
        <v>131</v>
      </c>
      <c r="E32" s="26">
        <v>876</v>
      </c>
      <c r="F32" s="25">
        <v>47</v>
      </c>
      <c r="G32" s="25">
        <v>102</v>
      </c>
      <c r="H32" s="25">
        <f>G32+F32</f>
        <v>149</v>
      </c>
      <c r="I32" s="26">
        <v>313</v>
      </c>
      <c r="J32" s="25">
        <f>F32+B32</f>
        <v>93</v>
      </c>
      <c r="K32" s="25">
        <f>G32+C32</f>
        <v>187</v>
      </c>
      <c r="L32" s="25">
        <f>K32+J32</f>
        <v>280</v>
      </c>
      <c r="M32" s="25">
        <f>I32+E32</f>
        <v>1189</v>
      </c>
      <c r="N32" s="14"/>
      <c r="O32" s="5"/>
    </row>
    <row r="33" spans="1:15" ht="12.75">
      <c r="A33" s="3"/>
      <c r="B33" s="25"/>
      <c r="C33" s="25"/>
      <c r="D33" s="25"/>
      <c r="E33" s="26"/>
      <c r="F33" s="25"/>
      <c r="G33" s="25"/>
      <c r="H33" s="25"/>
      <c r="I33" s="26"/>
      <c r="J33" s="25"/>
      <c r="K33" s="25"/>
      <c r="L33" s="25"/>
      <c r="M33" s="25"/>
      <c r="N33" s="5"/>
      <c r="O33" s="5"/>
    </row>
    <row r="34" spans="1:15" ht="12.75">
      <c r="A34" s="3" t="s">
        <v>93</v>
      </c>
      <c r="B34" s="62">
        <f aca="true" t="shared" si="1" ref="B34:M34">SUM(B28:B32)</f>
        <v>245</v>
      </c>
      <c r="C34" s="62">
        <f t="shared" si="1"/>
        <v>556</v>
      </c>
      <c r="D34" s="62">
        <f t="shared" si="1"/>
        <v>801</v>
      </c>
      <c r="E34" s="63">
        <f t="shared" si="1"/>
        <v>5400</v>
      </c>
      <c r="F34" s="62">
        <f t="shared" si="1"/>
        <v>463</v>
      </c>
      <c r="G34" s="62">
        <f t="shared" si="1"/>
        <v>1337</v>
      </c>
      <c r="H34" s="62">
        <f t="shared" si="1"/>
        <v>1800</v>
      </c>
      <c r="I34" s="63">
        <f t="shared" si="1"/>
        <v>5147</v>
      </c>
      <c r="J34" s="62">
        <f t="shared" si="1"/>
        <v>708</v>
      </c>
      <c r="K34" s="62">
        <f t="shared" si="1"/>
        <v>1893</v>
      </c>
      <c r="L34" s="62">
        <f t="shared" si="1"/>
        <v>2601</v>
      </c>
      <c r="M34" s="62">
        <f t="shared" si="1"/>
        <v>10547</v>
      </c>
      <c r="N34" s="5"/>
      <c r="O34" s="5"/>
    </row>
    <row r="35" spans="1:15" ht="12.75">
      <c r="A35" s="3"/>
      <c r="B35" s="25"/>
      <c r="C35" s="25"/>
      <c r="D35" s="25"/>
      <c r="E35" s="26"/>
      <c r="F35" s="25"/>
      <c r="G35" s="25"/>
      <c r="H35" s="25"/>
      <c r="I35" s="26"/>
      <c r="J35" s="25"/>
      <c r="K35" s="25"/>
      <c r="L35" s="25"/>
      <c r="M35" s="27"/>
      <c r="N35" s="5"/>
      <c r="O35" s="5"/>
    </row>
    <row r="36" spans="1:15" ht="12.75">
      <c r="A36" s="3" t="s">
        <v>70</v>
      </c>
      <c r="B36" s="62">
        <f aca="true" t="shared" si="2" ref="B36:M36">SUM(B16:B34)/2</f>
        <v>1240</v>
      </c>
      <c r="C36" s="62">
        <f t="shared" si="2"/>
        <v>1783</v>
      </c>
      <c r="D36" s="62">
        <f t="shared" si="2"/>
        <v>3023</v>
      </c>
      <c r="E36" s="63">
        <f t="shared" si="2"/>
        <v>21974</v>
      </c>
      <c r="F36" s="62">
        <f t="shared" si="2"/>
        <v>1309</v>
      </c>
      <c r="G36" s="62">
        <f t="shared" si="2"/>
        <v>2616</v>
      </c>
      <c r="H36" s="62">
        <f t="shared" si="2"/>
        <v>3925</v>
      </c>
      <c r="I36" s="63">
        <f t="shared" si="2"/>
        <v>11641</v>
      </c>
      <c r="J36" s="62">
        <f t="shared" si="2"/>
        <v>2549</v>
      </c>
      <c r="K36" s="62">
        <f t="shared" si="2"/>
        <v>4399</v>
      </c>
      <c r="L36" s="62">
        <f t="shared" si="2"/>
        <v>6948</v>
      </c>
      <c r="M36" s="62">
        <f t="shared" si="2"/>
        <v>33615</v>
      </c>
      <c r="N36" s="14"/>
      <c r="O36" s="5"/>
    </row>
    <row r="39" ht="12.75">
      <c r="A39" s="1" t="s">
        <v>17</v>
      </c>
    </row>
    <row r="40" spans="1:3" ht="12.75">
      <c r="A40" s="3"/>
      <c r="C40" s="4"/>
    </row>
    <row r="42" ht="12.75">
      <c r="A42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zoomScalePageLayoutView="0" workbookViewId="0" topLeftCell="A1">
      <selection activeCell="A1" sqref="A1"/>
    </sheetView>
  </sheetViews>
  <sheetFormatPr defaultColWidth="3.421875" defaultRowHeight="12.75"/>
  <cols>
    <col min="1" max="1" width="3.57421875" style="33" customWidth="1"/>
    <col min="2" max="2" width="20.00390625" style="33" customWidth="1"/>
    <col min="3" max="3" width="8.140625" style="75" customWidth="1"/>
    <col min="4" max="4" width="8.8515625" style="75" customWidth="1"/>
    <col min="5" max="13" width="8.140625" style="75" customWidth="1"/>
    <col min="14" max="14" width="6.421875" style="33" customWidth="1"/>
    <col min="15" max="141" width="3.421875" style="33" customWidth="1"/>
    <col min="142" max="16384" width="3.421875" style="33" customWidth="1"/>
  </cols>
  <sheetData>
    <row r="1" spans="1:13" ht="12">
      <c r="A1" s="32" t="s">
        <v>20</v>
      </c>
      <c r="B1" s="3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spans="1:13" s="34" customFormat="1" ht="12.7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34" customFormat="1" ht="12.7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34" customFormat="1" ht="12.75">
      <c r="A5" s="101" t="s">
        <v>428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3:13" s="35" customFormat="1" ht="12.75"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3:13" s="35" customFormat="1" ht="12.75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2">
      <c r="A8" s="33" t="s">
        <v>23</v>
      </c>
      <c r="C8" s="71" t="s">
        <v>16</v>
      </c>
      <c r="D8" s="71" t="s">
        <v>14</v>
      </c>
      <c r="E8" s="71" t="s">
        <v>13</v>
      </c>
      <c r="F8" s="71" t="s">
        <v>12</v>
      </c>
      <c r="G8" s="71" t="s">
        <v>24</v>
      </c>
      <c r="H8" s="71" t="s">
        <v>25</v>
      </c>
      <c r="I8" s="71" t="s">
        <v>10</v>
      </c>
      <c r="J8" s="71" t="s">
        <v>15</v>
      </c>
      <c r="K8" s="71" t="s">
        <v>11</v>
      </c>
      <c r="L8" s="71" t="s">
        <v>26</v>
      </c>
      <c r="M8" s="71" t="s">
        <v>8</v>
      </c>
    </row>
    <row r="9" spans="2:13" ht="12">
      <c r="B9" s="36" t="s">
        <v>8</v>
      </c>
      <c r="C9" s="72">
        <f aca="true" t="shared" si="0" ref="C9:M9">C11+C12</f>
        <v>90</v>
      </c>
      <c r="D9" s="72">
        <f t="shared" si="0"/>
        <v>362</v>
      </c>
      <c r="E9" s="72">
        <f t="shared" si="0"/>
        <v>1088</v>
      </c>
      <c r="F9" s="72">
        <f t="shared" si="0"/>
        <v>2732</v>
      </c>
      <c r="G9" s="72">
        <f t="shared" si="0"/>
        <v>75</v>
      </c>
      <c r="H9" s="72">
        <f t="shared" si="0"/>
        <v>4347</v>
      </c>
      <c r="I9" s="72">
        <f t="shared" si="0"/>
        <v>2276</v>
      </c>
      <c r="J9" s="72">
        <f t="shared" si="0"/>
        <v>45</v>
      </c>
      <c r="K9" s="72">
        <f t="shared" si="0"/>
        <v>280</v>
      </c>
      <c r="L9" s="72">
        <f t="shared" si="0"/>
        <v>2601</v>
      </c>
      <c r="M9" s="72">
        <f t="shared" si="0"/>
        <v>6948</v>
      </c>
    </row>
    <row r="10" spans="2:13" ht="12">
      <c r="B10" s="3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2">
      <c r="B11" s="36" t="s">
        <v>27</v>
      </c>
      <c r="C11" s="72">
        <f aca="true" t="shared" si="1" ref="C11:M11">C15+C19+C23+C27+C31+C35+C39</f>
        <v>49</v>
      </c>
      <c r="D11" s="72">
        <f t="shared" si="1"/>
        <v>120</v>
      </c>
      <c r="E11" s="72">
        <f t="shared" si="1"/>
        <v>477</v>
      </c>
      <c r="F11" s="72">
        <f t="shared" si="1"/>
        <v>1174</v>
      </c>
      <c r="G11" s="72">
        <f t="shared" si="1"/>
        <v>21</v>
      </c>
      <c r="H11" s="72">
        <f t="shared" si="1"/>
        <v>1841</v>
      </c>
      <c r="I11" s="72">
        <f t="shared" si="1"/>
        <v>604</v>
      </c>
      <c r="J11" s="72">
        <f t="shared" si="1"/>
        <v>11</v>
      </c>
      <c r="K11" s="72">
        <f t="shared" si="1"/>
        <v>93</v>
      </c>
      <c r="L11" s="72">
        <f t="shared" si="1"/>
        <v>708</v>
      </c>
      <c r="M11" s="72">
        <f t="shared" si="1"/>
        <v>2549</v>
      </c>
    </row>
    <row r="12" spans="2:13" ht="12">
      <c r="B12" s="36" t="s">
        <v>28</v>
      </c>
      <c r="C12" s="72">
        <f aca="true" t="shared" si="2" ref="C12:M12">C16+C20+C24+C28+C32+C36+C40</f>
        <v>41</v>
      </c>
      <c r="D12" s="72">
        <f t="shared" si="2"/>
        <v>242</v>
      </c>
      <c r="E12" s="72">
        <f t="shared" si="2"/>
        <v>611</v>
      </c>
      <c r="F12" s="72">
        <f t="shared" si="2"/>
        <v>1558</v>
      </c>
      <c r="G12" s="72">
        <f t="shared" si="2"/>
        <v>54</v>
      </c>
      <c r="H12" s="72">
        <f t="shared" si="2"/>
        <v>2506</v>
      </c>
      <c r="I12" s="72">
        <f t="shared" si="2"/>
        <v>1672</v>
      </c>
      <c r="J12" s="72">
        <f t="shared" si="2"/>
        <v>34</v>
      </c>
      <c r="K12" s="72">
        <f t="shared" si="2"/>
        <v>187</v>
      </c>
      <c r="L12" s="72">
        <f t="shared" si="2"/>
        <v>1893</v>
      </c>
      <c r="M12" s="72">
        <f t="shared" si="2"/>
        <v>4399</v>
      </c>
    </row>
    <row r="13" spans="2:13" ht="12">
      <c r="B13" s="37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12">
      <c r="A14" s="38" t="s">
        <v>29</v>
      </c>
      <c r="B14" s="36"/>
      <c r="C14" s="75">
        <f aca="true" t="shared" si="3" ref="C14:M14">SUM(C15:C16)</f>
        <v>0</v>
      </c>
      <c r="D14" s="75">
        <f t="shared" si="3"/>
        <v>0</v>
      </c>
      <c r="E14" s="75">
        <f t="shared" si="3"/>
        <v>6</v>
      </c>
      <c r="F14" s="75">
        <f t="shared" si="3"/>
        <v>7</v>
      </c>
      <c r="G14" s="75">
        <f t="shared" si="3"/>
        <v>0</v>
      </c>
      <c r="H14" s="75">
        <f t="shared" si="3"/>
        <v>13</v>
      </c>
      <c r="I14" s="75">
        <f t="shared" si="3"/>
        <v>2</v>
      </c>
      <c r="J14" s="75">
        <f t="shared" si="3"/>
        <v>0</v>
      </c>
      <c r="K14" s="75">
        <f t="shared" si="3"/>
        <v>3</v>
      </c>
      <c r="L14" s="75">
        <f t="shared" si="3"/>
        <v>5</v>
      </c>
      <c r="M14" s="75">
        <f t="shared" si="3"/>
        <v>18</v>
      </c>
    </row>
    <row r="15" spans="1:13" ht="12">
      <c r="A15" s="38"/>
      <c r="B15" s="36" t="s">
        <v>27</v>
      </c>
      <c r="C15" s="75">
        <v>0</v>
      </c>
      <c r="D15" s="75">
        <v>0</v>
      </c>
      <c r="E15" s="75">
        <v>2</v>
      </c>
      <c r="F15" s="75">
        <v>4</v>
      </c>
      <c r="G15" s="75">
        <v>0</v>
      </c>
      <c r="H15" s="75">
        <f>SUM(C15:G15)</f>
        <v>6</v>
      </c>
      <c r="I15" s="75">
        <v>2</v>
      </c>
      <c r="J15" s="75">
        <v>0</v>
      </c>
      <c r="K15" s="75">
        <v>2</v>
      </c>
      <c r="L15" s="75">
        <f>SUM(I15:K15)</f>
        <v>4</v>
      </c>
      <c r="M15" s="76">
        <f>L15+H15</f>
        <v>10</v>
      </c>
    </row>
    <row r="16" spans="1:13" ht="12">
      <c r="A16" s="38"/>
      <c r="B16" s="36" t="s">
        <v>28</v>
      </c>
      <c r="C16" s="75">
        <v>0</v>
      </c>
      <c r="D16" s="75">
        <v>0</v>
      </c>
      <c r="E16" s="75">
        <v>4</v>
      </c>
      <c r="F16" s="75">
        <v>3</v>
      </c>
      <c r="G16" s="75">
        <v>0</v>
      </c>
      <c r="H16" s="75">
        <f>SUM(C16:G16)</f>
        <v>7</v>
      </c>
      <c r="I16" s="75">
        <v>0</v>
      </c>
      <c r="J16" s="75">
        <v>0</v>
      </c>
      <c r="K16" s="75">
        <v>1</v>
      </c>
      <c r="L16" s="75">
        <f>SUM(I16:K16)</f>
        <v>1</v>
      </c>
      <c r="M16" s="76">
        <f>L16+H16</f>
        <v>8</v>
      </c>
    </row>
    <row r="17" spans="1:13" ht="12">
      <c r="A17" s="38"/>
      <c r="B17" s="36"/>
      <c r="M17" s="76"/>
    </row>
    <row r="18" spans="1:13" ht="12">
      <c r="A18" s="38" t="s">
        <v>30</v>
      </c>
      <c r="B18" s="36"/>
      <c r="C18" s="75">
        <f aca="true" t="shared" si="4" ref="C18:M18">C19+C20</f>
        <v>22</v>
      </c>
      <c r="D18" s="75">
        <f t="shared" si="4"/>
        <v>58</v>
      </c>
      <c r="E18" s="75">
        <f t="shared" si="4"/>
        <v>108</v>
      </c>
      <c r="F18" s="75">
        <f t="shared" si="4"/>
        <v>165</v>
      </c>
      <c r="G18" s="75">
        <f t="shared" si="4"/>
        <v>8</v>
      </c>
      <c r="H18" s="75">
        <f t="shared" si="4"/>
        <v>361</v>
      </c>
      <c r="I18" s="75">
        <f t="shared" si="4"/>
        <v>68</v>
      </c>
      <c r="J18" s="75">
        <f t="shared" si="4"/>
        <v>1</v>
      </c>
      <c r="K18" s="75">
        <f t="shared" si="4"/>
        <v>29</v>
      </c>
      <c r="L18" s="75">
        <f t="shared" si="4"/>
        <v>98</v>
      </c>
      <c r="M18" s="75">
        <f t="shared" si="4"/>
        <v>459</v>
      </c>
    </row>
    <row r="19" spans="1:13" ht="12">
      <c r="A19" s="38"/>
      <c r="B19" s="36" t="s">
        <v>27</v>
      </c>
      <c r="C19" s="75">
        <v>12</v>
      </c>
      <c r="D19" s="75">
        <v>15</v>
      </c>
      <c r="E19" s="75">
        <v>44</v>
      </c>
      <c r="F19" s="75">
        <v>61</v>
      </c>
      <c r="G19" s="75">
        <v>1</v>
      </c>
      <c r="H19" s="75">
        <f>SUM(C19:G19)</f>
        <v>133</v>
      </c>
      <c r="I19" s="75">
        <v>14</v>
      </c>
      <c r="J19" s="75">
        <v>0</v>
      </c>
      <c r="K19" s="75">
        <v>7</v>
      </c>
      <c r="L19" s="75">
        <f>SUM(I19:K19)</f>
        <v>21</v>
      </c>
      <c r="M19" s="76">
        <f>L19+H19</f>
        <v>154</v>
      </c>
    </row>
    <row r="20" spans="1:13" ht="12">
      <c r="A20" s="38"/>
      <c r="B20" s="36" t="s">
        <v>28</v>
      </c>
      <c r="C20" s="75">
        <v>10</v>
      </c>
      <c r="D20" s="75">
        <v>43</v>
      </c>
      <c r="E20" s="75">
        <v>64</v>
      </c>
      <c r="F20" s="75">
        <v>104</v>
      </c>
      <c r="G20" s="75">
        <v>7</v>
      </c>
      <c r="H20" s="75">
        <f>SUM(C20:G20)</f>
        <v>228</v>
      </c>
      <c r="I20" s="75">
        <v>54</v>
      </c>
      <c r="J20" s="75">
        <v>1</v>
      </c>
      <c r="K20" s="75">
        <v>22</v>
      </c>
      <c r="L20" s="75">
        <f>SUM(I20:K20)</f>
        <v>77</v>
      </c>
      <c r="M20" s="76">
        <f>L20+H20</f>
        <v>305</v>
      </c>
    </row>
    <row r="21" spans="1:13" ht="12">
      <c r="A21" s="38"/>
      <c r="B21" s="36"/>
      <c r="M21" s="76"/>
    </row>
    <row r="22" spans="1:13" ht="12">
      <c r="A22" s="38" t="s">
        <v>31</v>
      </c>
      <c r="B22" s="36"/>
      <c r="C22" s="75">
        <f aca="true" t="shared" si="5" ref="C22:M22">C23+C24</f>
        <v>1</v>
      </c>
      <c r="D22" s="75">
        <f t="shared" si="5"/>
        <v>7</v>
      </c>
      <c r="E22" s="75">
        <f t="shared" si="5"/>
        <v>18</v>
      </c>
      <c r="F22" s="75">
        <f t="shared" si="5"/>
        <v>44</v>
      </c>
      <c r="G22" s="75">
        <f t="shared" si="5"/>
        <v>2</v>
      </c>
      <c r="H22" s="75">
        <f t="shared" si="5"/>
        <v>72</v>
      </c>
      <c r="I22" s="75">
        <f t="shared" si="5"/>
        <v>43</v>
      </c>
      <c r="J22" s="75">
        <f t="shared" si="5"/>
        <v>0</v>
      </c>
      <c r="K22" s="75">
        <f t="shared" si="5"/>
        <v>5</v>
      </c>
      <c r="L22" s="75">
        <f t="shared" si="5"/>
        <v>48</v>
      </c>
      <c r="M22" s="75">
        <f t="shared" si="5"/>
        <v>120</v>
      </c>
    </row>
    <row r="23" spans="1:13" ht="12">
      <c r="A23" s="38"/>
      <c r="B23" s="36" t="s">
        <v>27</v>
      </c>
      <c r="C23" s="75">
        <v>0</v>
      </c>
      <c r="D23" s="75">
        <v>3</v>
      </c>
      <c r="E23" s="75">
        <v>9</v>
      </c>
      <c r="F23" s="75">
        <v>16</v>
      </c>
      <c r="G23" s="75">
        <v>1</v>
      </c>
      <c r="H23" s="75">
        <f>SUM(C23:G23)</f>
        <v>29</v>
      </c>
      <c r="I23" s="75">
        <v>15</v>
      </c>
      <c r="J23" s="75">
        <v>0</v>
      </c>
      <c r="K23" s="75">
        <v>1</v>
      </c>
      <c r="L23" s="75">
        <f>SUM(I23:K23)</f>
        <v>16</v>
      </c>
      <c r="M23" s="76">
        <f>L23+H23</f>
        <v>45</v>
      </c>
    </row>
    <row r="24" spans="1:13" ht="12">
      <c r="A24" s="38"/>
      <c r="B24" s="36" t="s">
        <v>28</v>
      </c>
      <c r="C24" s="75">
        <v>1</v>
      </c>
      <c r="D24" s="75">
        <v>4</v>
      </c>
      <c r="E24" s="75">
        <v>9</v>
      </c>
      <c r="F24" s="75">
        <v>28</v>
      </c>
      <c r="G24" s="75">
        <v>1</v>
      </c>
      <c r="H24" s="75">
        <f>SUM(C24:G24)</f>
        <v>43</v>
      </c>
      <c r="I24" s="75">
        <v>28</v>
      </c>
      <c r="J24" s="75">
        <v>0</v>
      </c>
      <c r="K24" s="75">
        <v>4</v>
      </c>
      <c r="L24" s="75">
        <f>SUM(I24:K24)</f>
        <v>32</v>
      </c>
      <c r="M24" s="76">
        <f>L24+H24</f>
        <v>75</v>
      </c>
    </row>
    <row r="25" spans="1:13" ht="12">
      <c r="A25" s="38"/>
      <c r="B25" s="36"/>
      <c r="M25" s="76"/>
    </row>
    <row r="26" spans="1:13" ht="12">
      <c r="A26" s="38" t="s">
        <v>32</v>
      </c>
      <c r="B26" s="36"/>
      <c r="C26" s="75">
        <f aca="true" t="shared" si="6" ref="C26:M26">C27+C28</f>
        <v>3</v>
      </c>
      <c r="D26" s="75">
        <f t="shared" si="6"/>
        <v>20</v>
      </c>
      <c r="E26" s="75">
        <f t="shared" si="6"/>
        <v>51</v>
      </c>
      <c r="F26" s="75">
        <f t="shared" si="6"/>
        <v>112</v>
      </c>
      <c r="G26" s="75">
        <f t="shared" si="6"/>
        <v>5</v>
      </c>
      <c r="H26" s="75">
        <f t="shared" si="6"/>
        <v>191</v>
      </c>
      <c r="I26" s="75">
        <f t="shared" si="6"/>
        <v>52</v>
      </c>
      <c r="J26" s="75">
        <f t="shared" si="6"/>
        <v>0</v>
      </c>
      <c r="K26" s="75">
        <f t="shared" si="6"/>
        <v>8</v>
      </c>
      <c r="L26" s="75">
        <f t="shared" si="6"/>
        <v>60</v>
      </c>
      <c r="M26" s="75">
        <f t="shared" si="6"/>
        <v>251</v>
      </c>
    </row>
    <row r="27" spans="1:13" ht="12">
      <c r="A27" s="38"/>
      <c r="B27" s="36" t="s">
        <v>27</v>
      </c>
      <c r="C27" s="75">
        <v>2</v>
      </c>
      <c r="D27" s="75">
        <v>5</v>
      </c>
      <c r="E27" s="75">
        <v>22</v>
      </c>
      <c r="F27" s="75">
        <v>41</v>
      </c>
      <c r="G27" s="75">
        <v>0</v>
      </c>
      <c r="H27" s="75">
        <f>SUM(C27:G27)</f>
        <v>70</v>
      </c>
      <c r="I27" s="75">
        <v>10</v>
      </c>
      <c r="J27" s="75">
        <v>0</v>
      </c>
      <c r="K27" s="75">
        <v>3</v>
      </c>
      <c r="L27" s="75">
        <f>SUM(I27:K27)</f>
        <v>13</v>
      </c>
      <c r="M27" s="76">
        <f>L27+H27</f>
        <v>83</v>
      </c>
    </row>
    <row r="28" spans="1:13" ht="12">
      <c r="A28" s="38"/>
      <c r="B28" s="36" t="s">
        <v>28</v>
      </c>
      <c r="C28" s="75">
        <v>1</v>
      </c>
      <c r="D28" s="75">
        <v>15</v>
      </c>
      <c r="E28" s="75">
        <v>29</v>
      </c>
      <c r="F28" s="75">
        <v>71</v>
      </c>
      <c r="G28" s="75">
        <v>5</v>
      </c>
      <c r="H28" s="75">
        <f>SUM(C28:G28)</f>
        <v>121</v>
      </c>
      <c r="I28" s="75">
        <v>42</v>
      </c>
      <c r="J28" s="75">
        <v>0</v>
      </c>
      <c r="K28" s="75">
        <v>5</v>
      </c>
      <c r="L28" s="75">
        <f>SUM(I28:K28)</f>
        <v>47</v>
      </c>
      <c r="M28" s="76">
        <f>L28+H28</f>
        <v>168</v>
      </c>
    </row>
    <row r="29" spans="1:2" ht="12">
      <c r="A29" s="38"/>
      <c r="B29" s="36"/>
    </row>
    <row r="30" spans="1:13" ht="12">
      <c r="A30" s="38" t="s">
        <v>33</v>
      </c>
      <c r="B30" s="36"/>
      <c r="C30" s="75">
        <f aca="true" t="shared" si="7" ref="C30:M30">C31+C32</f>
        <v>54</v>
      </c>
      <c r="D30" s="75">
        <f t="shared" si="7"/>
        <v>256</v>
      </c>
      <c r="E30" s="75">
        <f t="shared" si="7"/>
        <v>841</v>
      </c>
      <c r="F30" s="75">
        <f t="shared" si="7"/>
        <v>2302</v>
      </c>
      <c r="G30" s="75">
        <f t="shared" si="7"/>
        <v>52</v>
      </c>
      <c r="H30" s="75">
        <f t="shared" si="7"/>
        <v>3505</v>
      </c>
      <c r="I30" s="75">
        <f t="shared" si="7"/>
        <v>1937</v>
      </c>
      <c r="J30" s="75">
        <f t="shared" si="7"/>
        <v>41</v>
      </c>
      <c r="K30" s="75">
        <f t="shared" si="7"/>
        <v>210</v>
      </c>
      <c r="L30" s="75">
        <f t="shared" si="7"/>
        <v>2188</v>
      </c>
      <c r="M30" s="75">
        <f t="shared" si="7"/>
        <v>5693</v>
      </c>
    </row>
    <row r="31" spans="1:13" ht="12">
      <c r="A31" s="38"/>
      <c r="B31" s="36" t="s">
        <v>27</v>
      </c>
      <c r="C31" s="75">
        <v>26</v>
      </c>
      <c r="D31" s="75">
        <v>85</v>
      </c>
      <c r="E31" s="75">
        <v>371</v>
      </c>
      <c r="F31" s="75">
        <v>998</v>
      </c>
      <c r="G31" s="75">
        <v>15</v>
      </c>
      <c r="H31" s="75">
        <f>SUM(C31:G31)</f>
        <v>1495</v>
      </c>
      <c r="I31" s="75">
        <v>485</v>
      </c>
      <c r="J31" s="75">
        <v>10</v>
      </c>
      <c r="K31" s="75">
        <v>72</v>
      </c>
      <c r="L31" s="75">
        <f>SUM(I31:K31)</f>
        <v>567</v>
      </c>
      <c r="M31" s="76">
        <f>L31+H31</f>
        <v>2062</v>
      </c>
    </row>
    <row r="32" spans="1:13" ht="12">
      <c r="A32" s="38"/>
      <c r="B32" s="36" t="s">
        <v>28</v>
      </c>
      <c r="C32" s="75">
        <v>28</v>
      </c>
      <c r="D32" s="75">
        <v>171</v>
      </c>
      <c r="E32" s="75">
        <v>470</v>
      </c>
      <c r="F32" s="75">
        <v>1304</v>
      </c>
      <c r="G32" s="75">
        <v>37</v>
      </c>
      <c r="H32" s="75">
        <f>SUM(C32:G32)</f>
        <v>2010</v>
      </c>
      <c r="I32" s="75">
        <v>1452</v>
      </c>
      <c r="J32" s="75">
        <v>31</v>
      </c>
      <c r="K32" s="75">
        <v>138</v>
      </c>
      <c r="L32" s="75">
        <f>SUM(I32:K32)</f>
        <v>1621</v>
      </c>
      <c r="M32" s="76">
        <f>L32+H32</f>
        <v>3631</v>
      </c>
    </row>
    <row r="33" spans="1:2" ht="12">
      <c r="A33" s="38"/>
      <c r="B33" s="36"/>
    </row>
    <row r="34" spans="1:13" ht="12">
      <c r="A34" s="38" t="s">
        <v>34</v>
      </c>
      <c r="B34" s="37"/>
      <c r="C34" s="75">
        <f aca="true" t="shared" si="8" ref="C34:M34">C35+C36</f>
        <v>4</v>
      </c>
      <c r="D34" s="75">
        <f t="shared" si="8"/>
        <v>3</v>
      </c>
      <c r="E34" s="75">
        <f t="shared" si="8"/>
        <v>16</v>
      </c>
      <c r="F34" s="75">
        <f t="shared" si="8"/>
        <v>33</v>
      </c>
      <c r="G34" s="75">
        <f t="shared" si="8"/>
        <v>0</v>
      </c>
      <c r="H34" s="75">
        <f t="shared" si="8"/>
        <v>56</v>
      </c>
      <c r="I34" s="75">
        <f t="shared" si="8"/>
        <v>115</v>
      </c>
      <c r="J34" s="75">
        <f t="shared" si="8"/>
        <v>1</v>
      </c>
      <c r="K34" s="75">
        <f t="shared" si="8"/>
        <v>21</v>
      </c>
      <c r="L34" s="75">
        <f t="shared" si="8"/>
        <v>137</v>
      </c>
      <c r="M34" s="75">
        <f t="shared" si="8"/>
        <v>193</v>
      </c>
    </row>
    <row r="35" spans="1:13" ht="12">
      <c r="A35" s="38"/>
      <c r="B35" s="36" t="s">
        <v>27</v>
      </c>
      <c r="C35" s="75">
        <v>3</v>
      </c>
      <c r="D35" s="75">
        <v>2</v>
      </c>
      <c r="E35" s="75">
        <v>8</v>
      </c>
      <c r="F35" s="75">
        <v>16</v>
      </c>
      <c r="G35" s="75">
        <v>0</v>
      </c>
      <c r="H35" s="75">
        <f>SUM(C35:G35)</f>
        <v>29</v>
      </c>
      <c r="I35" s="75">
        <v>53</v>
      </c>
      <c r="J35" s="75">
        <v>0</v>
      </c>
      <c r="K35" s="75">
        <v>8</v>
      </c>
      <c r="L35" s="75">
        <f>SUM(I35:K35)</f>
        <v>61</v>
      </c>
      <c r="M35" s="76">
        <f>L35+H35</f>
        <v>90</v>
      </c>
    </row>
    <row r="36" spans="1:13" ht="12">
      <c r="A36" s="38"/>
      <c r="B36" s="36" t="s">
        <v>28</v>
      </c>
      <c r="C36" s="75">
        <v>1</v>
      </c>
      <c r="D36" s="75">
        <v>1</v>
      </c>
      <c r="E36" s="75">
        <v>8</v>
      </c>
      <c r="F36" s="75">
        <v>17</v>
      </c>
      <c r="G36" s="75">
        <v>0</v>
      </c>
      <c r="H36" s="75">
        <f>SUM(C36:G36)</f>
        <v>27</v>
      </c>
      <c r="I36" s="75">
        <v>62</v>
      </c>
      <c r="J36" s="75">
        <v>1</v>
      </c>
      <c r="K36" s="75">
        <v>13</v>
      </c>
      <c r="L36" s="75">
        <f>SUM(I36:K36)</f>
        <v>76</v>
      </c>
      <c r="M36" s="76">
        <f>L36+H36</f>
        <v>103</v>
      </c>
    </row>
    <row r="37" spans="1:2" ht="12">
      <c r="A37" s="38"/>
      <c r="B37" s="36"/>
    </row>
    <row r="38" spans="1:13" ht="12">
      <c r="A38" s="38" t="s">
        <v>35</v>
      </c>
      <c r="B38" s="36"/>
      <c r="C38" s="75">
        <f aca="true" t="shared" si="9" ref="C38:M38">C39+C40</f>
        <v>6</v>
      </c>
      <c r="D38" s="75">
        <f t="shared" si="9"/>
        <v>18</v>
      </c>
      <c r="E38" s="75">
        <f t="shared" si="9"/>
        <v>48</v>
      </c>
      <c r="F38" s="75">
        <f t="shared" si="9"/>
        <v>69</v>
      </c>
      <c r="G38" s="75">
        <f t="shared" si="9"/>
        <v>8</v>
      </c>
      <c r="H38" s="75">
        <f t="shared" si="9"/>
        <v>149</v>
      </c>
      <c r="I38" s="75">
        <f t="shared" si="9"/>
        <v>59</v>
      </c>
      <c r="J38" s="75">
        <f t="shared" si="9"/>
        <v>2</v>
      </c>
      <c r="K38" s="75">
        <f t="shared" si="9"/>
        <v>4</v>
      </c>
      <c r="L38" s="75">
        <f t="shared" si="9"/>
        <v>65</v>
      </c>
      <c r="M38" s="75">
        <f t="shared" si="9"/>
        <v>214</v>
      </c>
    </row>
    <row r="39" spans="1:13" ht="12">
      <c r="A39" s="38"/>
      <c r="B39" s="36" t="s">
        <v>27</v>
      </c>
      <c r="C39" s="75">
        <v>6</v>
      </c>
      <c r="D39" s="75">
        <v>10</v>
      </c>
      <c r="E39" s="75">
        <v>21</v>
      </c>
      <c r="F39" s="75">
        <v>38</v>
      </c>
      <c r="G39" s="75">
        <v>4</v>
      </c>
      <c r="H39" s="75">
        <f>SUM(C39:G39)</f>
        <v>79</v>
      </c>
      <c r="I39" s="75">
        <v>25</v>
      </c>
      <c r="J39" s="75">
        <v>1</v>
      </c>
      <c r="K39" s="75">
        <v>0</v>
      </c>
      <c r="L39" s="75">
        <f>SUM(I39:K39)</f>
        <v>26</v>
      </c>
      <c r="M39" s="76">
        <f>L39+H39</f>
        <v>105</v>
      </c>
    </row>
    <row r="40" spans="1:13" ht="12">
      <c r="A40" s="38"/>
      <c r="B40" s="36" t="s">
        <v>28</v>
      </c>
      <c r="C40" s="75">
        <v>0</v>
      </c>
      <c r="D40" s="75">
        <v>8</v>
      </c>
      <c r="E40" s="75">
        <v>27</v>
      </c>
      <c r="F40" s="75">
        <v>31</v>
      </c>
      <c r="G40" s="75">
        <v>4</v>
      </c>
      <c r="H40" s="75">
        <f>SUM(C40:G40)</f>
        <v>70</v>
      </c>
      <c r="I40" s="75">
        <v>34</v>
      </c>
      <c r="J40" s="75">
        <v>1</v>
      </c>
      <c r="K40" s="75">
        <v>4</v>
      </c>
      <c r="L40" s="75">
        <f>SUM(I40:K40)</f>
        <v>39</v>
      </c>
      <c r="M40" s="76">
        <f>L40+H40</f>
        <v>109</v>
      </c>
    </row>
    <row r="41" spans="1:2" ht="12">
      <c r="A41" s="38"/>
      <c r="B41" s="36"/>
    </row>
    <row r="42" spans="1:13" ht="18" customHeight="1">
      <c r="A42" s="38"/>
      <c r="B42" s="38"/>
      <c r="D42" s="76"/>
      <c r="F42" s="76"/>
      <c r="I42" s="76"/>
      <c r="K42" s="76"/>
      <c r="M42" s="76"/>
    </row>
  </sheetData>
  <sheetProtection/>
  <mergeCells count="3">
    <mergeCell ref="A3:M3"/>
    <mergeCell ref="A4:M4"/>
    <mergeCell ref="A5:M5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67" customWidth="1"/>
    <col min="2" max="2" width="28.28125" style="67" customWidth="1"/>
    <col min="3" max="3" width="5.28125" style="67" customWidth="1"/>
    <col min="4" max="4" width="33.421875" style="67" customWidth="1"/>
    <col min="5" max="5" width="6.8515625" style="92" customWidth="1"/>
    <col min="6" max="6" width="7.8515625" style="92" customWidth="1"/>
    <col min="7" max="8" width="6.28125" style="92" customWidth="1"/>
    <col min="9" max="9" width="5.8515625" style="92" customWidth="1"/>
    <col min="10" max="10" width="6.7109375" style="92" customWidth="1"/>
    <col min="11" max="11" width="7.8515625" style="92" customWidth="1"/>
    <col min="12" max="12" width="6.8515625" style="92" customWidth="1"/>
    <col min="13" max="13" width="6.00390625" style="92" customWidth="1"/>
    <col min="14" max="16384" width="9.140625" style="67" customWidth="1"/>
  </cols>
  <sheetData>
    <row r="1" spans="1:13" ht="12">
      <c r="A1" s="66" t="s">
        <v>96</v>
      </c>
      <c r="B1" s="66"/>
      <c r="C1" s="66"/>
      <c r="D1" s="66"/>
      <c r="E1" s="86"/>
      <c r="F1" s="86"/>
      <c r="G1" s="86"/>
      <c r="H1" s="86"/>
      <c r="I1" s="86"/>
      <c r="J1" s="86"/>
      <c r="K1" s="86"/>
      <c r="L1" s="86"/>
      <c r="M1" s="86"/>
    </row>
    <row r="2" spans="1:13" ht="12">
      <c r="A2" s="66" t="s">
        <v>429</v>
      </c>
      <c r="B2" s="66"/>
      <c r="C2" s="66"/>
      <c r="D2" s="66"/>
      <c r="E2" s="86"/>
      <c r="F2" s="86"/>
      <c r="G2" s="86"/>
      <c r="H2" s="86"/>
      <c r="I2" s="86"/>
      <c r="J2" s="86"/>
      <c r="K2" s="86"/>
      <c r="L2" s="86"/>
      <c r="M2" s="86"/>
    </row>
    <row r="3" spans="5:13" ht="12">
      <c r="E3" s="102" t="s">
        <v>37</v>
      </c>
      <c r="F3" s="102"/>
      <c r="G3" s="102"/>
      <c r="H3" s="102"/>
      <c r="I3" s="102"/>
      <c r="J3" s="102"/>
      <c r="K3" s="102"/>
      <c r="L3" s="102"/>
      <c r="M3" s="102"/>
    </row>
    <row r="4" spans="5:13" ht="12">
      <c r="E4" s="87" t="s">
        <v>16</v>
      </c>
      <c r="F4" s="88" t="s">
        <v>14</v>
      </c>
      <c r="G4" s="89" t="s">
        <v>13</v>
      </c>
      <c r="H4" s="89" t="s">
        <v>12</v>
      </c>
      <c r="I4" s="89" t="s">
        <v>38</v>
      </c>
      <c r="J4" s="89" t="s">
        <v>10</v>
      </c>
      <c r="K4" s="89" t="s">
        <v>15</v>
      </c>
      <c r="L4" s="89" t="s">
        <v>11</v>
      </c>
      <c r="M4" s="89" t="s">
        <v>8</v>
      </c>
    </row>
    <row r="5" spans="1:13" ht="12">
      <c r="A5" s="67" t="s">
        <v>97</v>
      </c>
      <c r="E5" s="87"/>
      <c r="F5" s="88"/>
      <c r="G5" s="89"/>
      <c r="H5" s="89"/>
      <c r="I5" s="89"/>
      <c r="J5" s="89"/>
      <c r="K5" s="89"/>
      <c r="L5" s="89"/>
      <c r="M5" s="89"/>
    </row>
    <row r="6" spans="2:14" ht="12">
      <c r="B6" s="67" t="s">
        <v>98</v>
      </c>
      <c r="C6" s="67" t="s">
        <v>99</v>
      </c>
      <c r="D6" s="67" t="s">
        <v>100</v>
      </c>
      <c r="E6" s="90">
        <v>0</v>
      </c>
      <c r="F6" s="90">
        <v>0</v>
      </c>
      <c r="G6" s="90">
        <v>1</v>
      </c>
      <c r="H6" s="90">
        <v>5</v>
      </c>
      <c r="I6" s="90">
        <v>0</v>
      </c>
      <c r="J6" s="90">
        <v>0</v>
      </c>
      <c r="K6" s="90">
        <v>0</v>
      </c>
      <c r="L6" s="90">
        <v>0</v>
      </c>
      <c r="M6" s="90">
        <v>6</v>
      </c>
      <c r="N6" s="90"/>
    </row>
    <row r="7" spans="3:14" ht="12">
      <c r="C7" s="67" t="s">
        <v>101</v>
      </c>
      <c r="D7" s="67" t="s">
        <v>102</v>
      </c>
      <c r="E7" s="90">
        <v>0</v>
      </c>
      <c r="F7" s="90">
        <v>0</v>
      </c>
      <c r="G7" s="90">
        <v>1</v>
      </c>
      <c r="H7" s="90">
        <v>1</v>
      </c>
      <c r="I7" s="90">
        <v>0</v>
      </c>
      <c r="J7" s="90">
        <v>0</v>
      </c>
      <c r="K7" s="90">
        <v>0</v>
      </c>
      <c r="L7" s="90">
        <v>0</v>
      </c>
      <c r="M7" s="90">
        <v>2</v>
      </c>
      <c r="N7" s="90"/>
    </row>
    <row r="8" spans="3:14" ht="12">
      <c r="C8" s="67" t="s">
        <v>103</v>
      </c>
      <c r="D8" s="67" t="s">
        <v>104</v>
      </c>
      <c r="E8" s="90">
        <v>0</v>
      </c>
      <c r="F8" s="90">
        <v>0</v>
      </c>
      <c r="G8" s="90">
        <v>1</v>
      </c>
      <c r="H8" s="90">
        <v>5</v>
      </c>
      <c r="I8" s="90">
        <v>0</v>
      </c>
      <c r="J8" s="90">
        <v>0</v>
      </c>
      <c r="K8" s="90">
        <v>0</v>
      </c>
      <c r="L8" s="90">
        <v>0</v>
      </c>
      <c r="M8" s="90">
        <v>6</v>
      </c>
      <c r="N8" s="90"/>
    </row>
    <row r="9" spans="3:14" ht="12">
      <c r="C9" s="67" t="s">
        <v>105</v>
      </c>
      <c r="D9" s="67" t="s">
        <v>106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5</v>
      </c>
      <c r="K9" s="90">
        <v>0</v>
      </c>
      <c r="L9" s="90">
        <v>0</v>
      </c>
      <c r="M9" s="90">
        <v>5</v>
      </c>
      <c r="N9" s="90"/>
    </row>
    <row r="10" spans="3:14" ht="12">
      <c r="C10" s="67" t="s">
        <v>431</v>
      </c>
      <c r="D10" s="67" t="s">
        <v>432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1</v>
      </c>
      <c r="K10" s="90">
        <v>0</v>
      </c>
      <c r="L10" s="90">
        <v>0</v>
      </c>
      <c r="M10" s="90">
        <v>1</v>
      </c>
      <c r="N10" s="90"/>
    </row>
    <row r="11" spans="3:14" ht="12">
      <c r="C11" s="67" t="s">
        <v>107</v>
      </c>
      <c r="D11" s="67" t="s">
        <v>108</v>
      </c>
      <c r="E11" s="90">
        <v>0</v>
      </c>
      <c r="F11" s="90">
        <v>0</v>
      </c>
      <c r="G11" s="90">
        <v>2</v>
      </c>
      <c r="H11" s="90">
        <v>9</v>
      </c>
      <c r="I11" s="90">
        <v>0</v>
      </c>
      <c r="J11" s="90">
        <v>0</v>
      </c>
      <c r="K11" s="90">
        <v>0</v>
      </c>
      <c r="L11" s="90">
        <v>0</v>
      </c>
      <c r="M11" s="90">
        <v>11</v>
      </c>
      <c r="N11" s="90"/>
    </row>
    <row r="12" spans="3:14" ht="12">
      <c r="C12" s="67" t="s">
        <v>109</v>
      </c>
      <c r="D12" s="67" t="s">
        <v>106</v>
      </c>
      <c r="E12" s="90">
        <v>1</v>
      </c>
      <c r="F12" s="90">
        <v>2</v>
      </c>
      <c r="G12" s="90">
        <v>6</v>
      </c>
      <c r="H12" s="90">
        <v>12</v>
      </c>
      <c r="I12" s="90">
        <v>0</v>
      </c>
      <c r="J12" s="90">
        <v>0</v>
      </c>
      <c r="K12" s="90">
        <v>0</v>
      </c>
      <c r="L12" s="90">
        <v>0</v>
      </c>
      <c r="M12" s="90">
        <v>21</v>
      </c>
      <c r="N12" s="90"/>
    </row>
    <row r="13" spans="3:14" ht="12">
      <c r="C13" s="67" t="s">
        <v>110</v>
      </c>
      <c r="D13" s="67" t="s">
        <v>433</v>
      </c>
      <c r="E13" s="90"/>
      <c r="F13" s="90">
        <v>1</v>
      </c>
      <c r="G13" s="90">
        <v>2</v>
      </c>
      <c r="H13" s="90">
        <v>8</v>
      </c>
      <c r="I13" s="90">
        <v>0</v>
      </c>
      <c r="J13" s="90">
        <v>0</v>
      </c>
      <c r="K13" s="90">
        <v>0</v>
      </c>
      <c r="L13" s="90">
        <v>0</v>
      </c>
      <c r="M13" s="90">
        <v>11</v>
      </c>
      <c r="N13" s="90"/>
    </row>
    <row r="14" spans="2:14" ht="12">
      <c r="B14" s="67" t="s">
        <v>434</v>
      </c>
      <c r="E14" s="90">
        <v>1</v>
      </c>
      <c r="F14" s="90">
        <v>3</v>
      </c>
      <c r="G14" s="90">
        <v>13</v>
      </c>
      <c r="H14" s="90">
        <v>40</v>
      </c>
      <c r="I14" s="90">
        <v>0</v>
      </c>
      <c r="J14" s="90">
        <v>6</v>
      </c>
      <c r="K14" s="90">
        <v>0</v>
      </c>
      <c r="L14" s="90">
        <v>0</v>
      </c>
      <c r="M14" s="90">
        <v>63</v>
      </c>
      <c r="N14" s="90"/>
    </row>
    <row r="15" spans="2:14" ht="12">
      <c r="B15" s="67" t="s">
        <v>39</v>
      </c>
      <c r="C15" s="67" t="s">
        <v>111</v>
      </c>
      <c r="D15" s="67" t="s">
        <v>112</v>
      </c>
      <c r="E15" s="90">
        <v>1</v>
      </c>
      <c r="F15" s="90">
        <v>2</v>
      </c>
      <c r="G15" s="90">
        <v>37</v>
      </c>
      <c r="H15" s="90">
        <v>103</v>
      </c>
      <c r="I15" s="90">
        <v>0</v>
      </c>
      <c r="J15" s="90">
        <v>21</v>
      </c>
      <c r="K15" s="90">
        <v>0</v>
      </c>
      <c r="L15" s="90">
        <v>0</v>
      </c>
      <c r="M15" s="90">
        <v>164</v>
      </c>
      <c r="N15" s="90"/>
    </row>
    <row r="16" spans="2:14" ht="12">
      <c r="B16" s="67" t="s">
        <v>435</v>
      </c>
      <c r="E16" s="90">
        <v>1</v>
      </c>
      <c r="F16" s="90">
        <v>2</v>
      </c>
      <c r="G16" s="90">
        <v>37</v>
      </c>
      <c r="H16" s="90">
        <v>103</v>
      </c>
      <c r="I16" s="90">
        <v>0</v>
      </c>
      <c r="J16" s="90">
        <v>21</v>
      </c>
      <c r="K16" s="90">
        <v>0</v>
      </c>
      <c r="L16" s="90">
        <v>0</v>
      </c>
      <c r="M16" s="90">
        <v>164</v>
      </c>
      <c r="N16" s="90"/>
    </row>
    <row r="17" spans="2:14" ht="12">
      <c r="B17" s="67" t="s">
        <v>40</v>
      </c>
      <c r="C17" s="67" t="s">
        <v>113</v>
      </c>
      <c r="D17" s="67" t="s">
        <v>114</v>
      </c>
      <c r="E17" s="90">
        <v>0</v>
      </c>
      <c r="F17" s="90">
        <v>0</v>
      </c>
      <c r="G17" s="90">
        <v>0</v>
      </c>
      <c r="H17" s="90">
        <v>1</v>
      </c>
      <c r="I17" s="90">
        <v>0</v>
      </c>
      <c r="J17" s="90">
        <v>16</v>
      </c>
      <c r="K17" s="90">
        <v>0</v>
      </c>
      <c r="L17" s="90">
        <v>0</v>
      </c>
      <c r="M17" s="90">
        <v>17</v>
      </c>
      <c r="N17" s="90"/>
    </row>
    <row r="18" spans="3:14" ht="12">
      <c r="C18" s="67" t="s">
        <v>436</v>
      </c>
      <c r="D18" s="67" t="s">
        <v>437</v>
      </c>
      <c r="E18" s="90">
        <v>0</v>
      </c>
      <c r="F18" s="90">
        <v>0</v>
      </c>
      <c r="G18" s="90">
        <v>0</v>
      </c>
      <c r="H18" s="90"/>
      <c r="I18" s="90">
        <v>0</v>
      </c>
      <c r="J18" s="90">
        <v>4</v>
      </c>
      <c r="K18" s="90">
        <v>0</v>
      </c>
      <c r="L18" s="90">
        <v>0</v>
      </c>
      <c r="M18" s="90">
        <v>4</v>
      </c>
      <c r="N18" s="90"/>
    </row>
    <row r="19" spans="3:14" ht="12">
      <c r="C19" s="67" t="s">
        <v>115</v>
      </c>
      <c r="D19" s="67" t="s">
        <v>116</v>
      </c>
      <c r="E19" s="90">
        <v>0</v>
      </c>
      <c r="F19" s="90">
        <v>1</v>
      </c>
      <c r="G19" s="90">
        <v>7</v>
      </c>
      <c r="H19" s="90">
        <v>25</v>
      </c>
      <c r="I19" s="90">
        <v>0</v>
      </c>
      <c r="J19" s="90">
        <v>0</v>
      </c>
      <c r="K19" s="90">
        <v>0</v>
      </c>
      <c r="L19" s="90">
        <v>0</v>
      </c>
      <c r="M19" s="90">
        <v>33</v>
      </c>
      <c r="N19" s="90"/>
    </row>
    <row r="20" spans="3:14" ht="12">
      <c r="C20" s="67" t="s">
        <v>117</v>
      </c>
      <c r="D20" s="67" t="s">
        <v>118</v>
      </c>
      <c r="E20" s="90">
        <v>0</v>
      </c>
      <c r="F20" s="90">
        <v>2</v>
      </c>
      <c r="G20" s="90">
        <v>6</v>
      </c>
      <c r="H20" s="90">
        <v>33</v>
      </c>
      <c r="I20" s="90">
        <v>0</v>
      </c>
      <c r="J20" s="90">
        <v>0</v>
      </c>
      <c r="K20" s="90">
        <v>0</v>
      </c>
      <c r="L20" s="90">
        <v>0</v>
      </c>
      <c r="M20" s="90">
        <v>41</v>
      </c>
      <c r="N20" s="90"/>
    </row>
    <row r="21" spans="3:14" ht="12">
      <c r="C21" s="67" t="s">
        <v>119</v>
      </c>
      <c r="D21" s="67" t="s">
        <v>120</v>
      </c>
      <c r="E21" s="90">
        <v>0</v>
      </c>
      <c r="F21" s="90">
        <v>1</v>
      </c>
      <c r="G21" s="90">
        <v>7</v>
      </c>
      <c r="H21" s="90">
        <v>31</v>
      </c>
      <c r="I21" s="90">
        <v>0</v>
      </c>
      <c r="J21" s="90">
        <v>0</v>
      </c>
      <c r="K21" s="90">
        <v>0</v>
      </c>
      <c r="L21" s="90">
        <v>0</v>
      </c>
      <c r="M21" s="90">
        <v>39</v>
      </c>
      <c r="N21" s="90"/>
    </row>
    <row r="22" spans="3:14" ht="12">
      <c r="C22" s="67" t="s">
        <v>121</v>
      </c>
      <c r="D22" s="67" t="s">
        <v>122</v>
      </c>
      <c r="E22" s="90">
        <v>0</v>
      </c>
      <c r="F22" s="90">
        <v>1</v>
      </c>
      <c r="G22" s="90">
        <v>7</v>
      </c>
      <c r="H22" s="90">
        <v>27</v>
      </c>
      <c r="I22" s="90">
        <v>0</v>
      </c>
      <c r="J22" s="90">
        <v>0</v>
      </c>
      <c r="K22" s="90">
        <v>0</v>
      </c>
      <c r="L22" s="90">
        <v>0</v>
      </c>
      <c r="M22" s="90">
        <v>35</v>
      </c>
      <c r="N22" s="90"/>
    </row>
    <row r="23" spans="3:14" ht="12">
      <c r="C23" s="67" t="s">
        <v>123</v>
      </c>
      <c r="D23" s="67" t="s">
        <v>122</v>
      </c>
      <c r="E23" s="90">
        <v>0</v>
      </c>
      <c r="F23" s="90">
        <v>0</v>
      </c>
      <c r="G23" s="90">
        <v>0</v>
      </c>
      <c r="H23" s="90">
        <v>12</v>
      </c>
      <c r="I23" s="90">
        <v>0</v>
      </c>
      <c r="J23" s="90">
        <v>0</v>
      </c>
      <c r="K23" s="90">
        <v>0</v>
      </c>
      <c r="L23" s="90">
        <v>0</v>
      </c>
      <c r="M23" s="90">
        <v>12</v>
      </c>
      <c r="N23" s="90"/>
    </row>
    <row r="24" spans="2:14" ht="12">
      <c r="B24" s="67" t="s">
        <v>560</v>
      </c>
      <c r="E24" s="90">
        <v>0</v>
      </c>
      <c r="F24" s="90">
        <v>5</v>
      </c>
      <c r="G24" s="90">
        <v>27</v>
      </c>
      <c r="H24" s="90">
        <v>129</v>
      </c>
      <c r="I24" s="90">
        <v>0</v>
      </c>
      <c r="J24" s="90">
        <v>20</v>
      </c>
      <c r="K24" s="90">
        <v>0</v>
      </c>
      <c r="L24" s="90">
        <v>0</v>
      </c>
      <c r="M24" s="90">
        <v>181</v>
      </c>
      <c r="N24" s="90"/>
    </row>
    <row r="25" spans="2:14" ht="12">
      <c r="B25" s="67" t="s">
        <v>41</v>
      </c>
      <c r="C25" s="67" t="s">
        <v>124</v>
      </c>
      <c r="D25" s="67" t="s">
        <v>125</v>
      </c>
      <c r="E25" s="90">
        <v>0</v>
      </c>
      <c r="F25" s="90">
        <v>0</v>
      </c>
      <c r="G25" s="90">
        <v>2</v>
      </c>
      <c r="H25" s="90">
        <v>12</v>
      </c>
      <c r="I25" s="90">
        <v>0</v>
      </c>
      <c r="J25" s="90">
        <v>0</v>
      </c>
      <c r="K25" s="90">
        <v>0</v>
      </c>
      <c r="L25" s="90">
        <v>0</v>
      </c>
      <c r="M25" s="90">
        <v>14</v>
      </c>
      <c r="N25" s="90"/>
    </row>
    <row r="26" spans="3:14" ht="12">
      <c r="C26" s="67" t="s">
        <v>126</v>
      </c>
      <c r="D26" s="67" t="s">
        <v>127</v>
      </c>
      <c r="E26" s="90">
        <v>1</v>
      </c>
      <c r="F26" s="90">
        <v>1</v>
      </c>
      <c r="G26" s="90">
        <v>3</v>
      </c>
      <c r="H26" s="90">
        <v>19</v>
      </c>
      <c r="I26" s="90">
        <v>0</v>
      </c>
      <c r="J26" s="90">
        <v>0</v>
      </c>
      <c r="K26" s="90">
        <v>0</v>
      </c>
      <c r="L26" s="90">
        <v>0</v>
      </c>
      <c r="M26" s="90">
        <v>24</v>
      </c>
      <c r="N26" s="90"/>
    </row>
    <row r="27" spans="3:14" ht="12">
      <c r="C27" s="67" t="s">
        <v>128</v>
      </c>
      <c r="D27" s="67" t="s">
        <v>129</v>
      </c>
      <c r="E27" s="90">
        <v>0</v>
      </c>
      <c r="F27" s="90">
        <v>0</v>
      </c>
      <c r="G27" s="90">
        <v>5</v>
      </c>
      <c r="H27" s="90">
        <v>7</v>
      </c>
      <c r="I27" s="90">
        <v>0</v>
      </c>
      <c r="J27" s="90">
        <v>0</v>
      </c>
      <c r="K27" s="90">
        <v>0</v>
      </c>
      <c r="L27" s="90">
        <v>0</v>
      </c>
      <c r="M27" s="90">
        <v>12</v>
      </c>
      <c r="N27" s="90"/>
    </row>
    <row r="28" spans="3:14" ht="12">
      <c r="C28" s="67" t="s">
        <v>130</v>
      </c>
      <c r="D28" s="67" t="s">
        <v>131</v>
      </c>
      <c r="E28" s="90">
        <v>0</v>
      </c>
      <c r="F28" s="90">
        <v>2</v>
      </c>
      <c r="G28" s="90">
        <v>4</v>
      </c>
      <c r="H28" s="90">
        <v>17</v>
      </c>
      <c r="I28" s="90">
        <v>0</v>
      </c>
      <c r="J28" s="90">
        <v>0</v>
      </c>
      <c r="K28" s="90">
        <v>0</v>
      </c>
      <c r="L28" s="90">
        <v>0</v>
      </c>
      <c r="M28" s="90">
        <v>23</v>
      </c>
      <c r="N28" s="90"/>
    </row>
    <row r="29" spans="3:14" ht="12">
      <c r="C29" s="67" t="s">
        <v>132</v>
      </c>
      <c r="D29" s="67" t="s">
        <v>133</v>
      </c>
      <c r="E29" s="90">
        <v>0</v>
      </c>
      <c r="F29" s="90">
        <v>3</v>
      </c>
      <c r="G29" s="90">
        <v>12</v>
      </c>
      <c r="H29" s="90">
        <v>13</v>
      </c>
      <c r="I29" s="90">
        <v>0</v>
      </c>
      <c r="J29" s="90">
        <v>0</v>
      </c>
      <c r="K29" s="90">
        <v>0</v>
      </c>
      <c r="L29" s="90">
        <v>0</v>
      </c>
      <c r="M29" s="90">
        <v>28</v>
      </c>
      <c r="N29" s="90"/>
    </row>
    <row r="30" spans="3:14" ht="12">
      <c r="C30" s="67" t="s">
        <v>134</v>
      </c>
      <c r="D30" s="67" t="s">
        <v>135</v>
      </c>
      <c r="E30" s="90">
        <v>0</v>
      </c>
      <c r="F30" s="90">
        <v>3</v>
      </c>
      <c r="G30" s="90">
        <v>10</v>
      </c>
      <c r="H30" s="90">
        <v>14</v>
      </c>
      <c r="I30" s="90">
        <v>0</v>
      </c>
      <c r="J30" s="90">
        <v>0</v>
      </c>
      <c r="K30" s="90">
        <v>0</v>
      </c>
      <c r="L30" s="90">
        <v>0</v>
      </c>
      <c r="M30" s="90">
        <v>27</v>
      </c>
      <c r="N30" s="90"/>
    </row>
    <row r="31" spans="2:14" ht="12">
      <c r="B31" s="67" t="s">
        <v>561</v>
      </c>
      <c r="E31" s="90">
        <v>1</v>
      </c>
      <c r="F31" s="90">
        <v>9</v>
      </c>
      <c r="G31" s="90">
        <v>36</v>
      </c>
      <c r="H31" s="90">
        <v>82</v>
      </c>
      <c r="I31" s="90">
        <v>0</v>
      </c>
      <c r="J31" s="90">
        <v>0</v>
      </c>
      <c r="K31" s="90">
        <v>0</v>
      </c>
      <c r="L31" s="90">
        <v>0</v>
      </c>
      <c r="M31" s="90">
        <v>128</v>
      </c>
      <c r="N31" s="90"/>
    </row>
    <row r="32" spans="2:14" ht="12">
      <c r="B32" s="67" t="s">
        <v>42</v>
      </c>
      <c r="C32" s="67" t="s">
        <v>136</v>
      </c>
      <c r="D32" s="67" t="s">
        <v>137</v>
      </c>
      <c r="E32" s="90">
        <v>1</v>
      </c>
      <c r="F32" s="90">
        <v>3</v>
      </c>
      <c r="G32" s="90">
        <v>12</v>
      </c>
      <c r="H32" s="90">
        <v>18</v>
      </c>
      <c r="I32" s="90">
        <v>0</v>
      </c>
      <c r="J32" s="90">
        <v>0</v>
      </c>
      <c r="K32" s="90">
        <v>0</v>
      </c>
      <c r="L32" s="90">
        <v>0</v>
      </c>
      <c r="M32" s="90">
        <v>34</v>
      </c>
      <c r="N32" s="90"/>
    </row>
    <row r="33" spans="3:14" ht="12">
      <c r="C33" s="67" t="s">
        <v>138</v>
      </c>
      <c r="D33" s="67" t="s">
        <v>139</v>
      </c>
      <c r="E33" s="90">
        <v>0</v>
      </c>
      <c r="F33" s="90">
        <v>0</v>
      </c>
      <c r="G33" s="90">
        <v>6</v>
      </c>
      <c r="H33" s="90">
        <v>34</v>
      </c>
      <c r="I33" s="90">
        <v>0</v>
      </c>
      <c r="J33" s="90">
        <v>0</v>
      </c>
      <c r="K33" s="90">
        <v>0</v>
      </c>
      <c r="L33" s="90">
        <v>0</v>
      </c>
      <c r="M33" s="90">
        <v>40</v>
      </c>
      <c r="N33" s="90"/>
    </row>
    <row r="34" spans="3:14" ht="12">
      <c r="C34" s="67" t="s">
        <v>140</v>
      </c>
      <c r="D34" s="67" t="s">
        <v>141</v>
      </c>
      <c r="E34" s="90">
        <v>0</v>
      </c>
      <c r="F34" s="90">
        <v>0</v>
      </c>
      <c r="G34" s="90">
        <v>3</v>
      </c>
      <c r="H34" s="90">
        <v>15</v>
      </c>
      <c r="I34" s="90">
        <v>0</v>
      </c>
      <c r="J34" s="90">
        <v>0</v>
      </c>
      <c r="K34" s="90">
        <v>0</v>
      </c>
      <c r="L34" s="90">
        <v>0</v>
      </c>
      <c r="M34" s="90">
        <v>18</v>
      </c>
      <c r="N34" s="90"/>
    </row>
    <row r="35" spans="3:14" ht="12">
      <c r="C35" s="67" t="s">
        <v>142</v>
      </c>
      <c r="D35" s="67" t="s">
        <v>143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3</v>
      </c>
      <c r="K35" s="90">
        <v>0</v>
      </c>
      <c r="L35" s="90">
        <v>0</v>
      </c>
      <c r="M35" s="90">
        <v>3</v>
      </c>
      <c r="N35" s="90"/>
    </row>
    <row r="36" spans="3:14" ht="12">
      <c r="C36" s="67" t="s">
        <v>144</v>
      </c>
      <c r="D36" s="67" t="s">
        <v>145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28</v>
      </c>
      <c r="K36" s="90">
        <v>0</v>
      </c>
      <c r="L36" s="90">
        <v>0</v>
      </c>
      <c r="M36" s="90">
        <v>28</v>
      </c>
      <c r="N36" s="90"/>
    </row>
    <row r="37" spans="3:14" ht="12">
      <c r="C37" s="67" t="s">
        <v>146</v>
      </c>
      <c r="D37" s="67" t="s">
        <v>147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3</v>
      </c>
      <c r="K37" s="90">
        <v>0</v>
      </c>
      <c r="L37" s="90">
        <v>0</v>
      </c>
      <c r="M37" s="90">
        <v>3</v>
      </c>
      <c r="N37" s="90"/>
    </row>
    <row r="38" spans="3:14" ht="12">
      <c r="C38" s="67" t="s">
        <v>148</v>
      </c>
      <c r="D38" s="67" t="s">
        <v>149</v>
      </c>
      <c r="E38" s="90">
        <v>0</v>
      </c>
      <c r="F38" s="90">
        <v>1</v>
      </c>
      <c r="G38" s="90">
        <v>3</v>
      </c>
      <c r="H38" s="90">
        <v>20</v>
      </c>
      <c r="I38" s="90">
        <v>0</v>
      </c>
      <c r="J38" s="90">
        <v>2</v>
      </c>
      <c r="K38" s="90">
        <v>0</v>
      </c>
      <c r="L38" s="90">
        <v>0</v>
      </c>
      <c r="M38" s="90">
        <v>26</v>
      </c>
      <c r="N38" s="90"/>
    </row>
    <row r="39" spans="3:14" ht="12">
      <c r="C39" s="67" t="s">
        <v>150</v>
      </c>
      <c r="D39" s="67" t="s">
        <v>149</v>
      </c>
      <c r="E39" s="90">
        <v>0</v>
      </c>
      <c r="F39" s="90">
        <v>0</v>
      </c>
      <c r="G39" s="90">
        <v>0</v>
      </c>
      <c r="H39" s="90">
        <v>3</v>
      </c>
      <c r="I39" s="90">
        <v>0</v>
      </c>
      <c r="J39" s="90">
        <v>0</v>
      </c>
      <c r="K39" s="90">
        <v>0</v>
      </c>
      <c r="L39" s="90">
        <v>0</v>
      </c>
      <c r="M39" s="90">
        <v>3</v>
      </c>
      <c r="N39" s="90"/>
    </row>
    <row r="40" spans="3:14" ht="12">
      <c r="C40" s="67" t="s">
        <v>151</v>
      </c>
      <c r="D40" s="67" t="s">
        <v>143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1</v>
      </c>
      <c r="K40" s="90">
        <v>0</v>
      </c>
      <c r="L40" s="90">
        <v>0</v>
      </c>
      <c r="M40" s="90">
        <v>1</v>
      </c>
      <c r="N40" s="90"/>
    </row>
    <row r="41" spans="2:14" ht="12">
      <c r="B41" s="67" t="s">
        <v>562</v>
      </c>
      <c r="E41" s="90">
        <v>1</v>
      </c>
      <c r="F41" s="90">
        <v>4</v>
      </c>
      <c r="G41" s="90">
        <v>24</v>
      </c>
      <c r="H41" s="90">
        <v>90</v>
      </c>
      <c r="I41" s="90">
        <v>0</v>
      </c>
      <c r="J41" s="90">
        <v>37</v>
      </c>
      <c r="K41" s="90">
        <v>0</v>
      </c>
      <c r="L41" s="90">
        <v>0</v>
      </c>
      <c r="M41" s="90">
        <v>156</v>
      </c>
      <c r="N41" s="90"/>
    </row>
    <row r="42" spans="2:14" ht="12">
      <c r="B42" s="67" t="s">
        <v>79</v>
      </c>
      <c r="C42" s="67" t="s">
        <v>152</v>
      </c>
      <c r="D42" s="67" t="s">
        <v>153</v>
      </c>
      <c r="E42" s="90">
        <v>0</v>
      </c>
      <c r="F42" s="90">
        <v>3</v>
      </c>
      <c r="G42" s="90">
        <v>4</v>
      </c>
      <c r="H42" s="90">
        <v>28</v>
      </c>
      <c r="I42" s="90">
        <v>0</v>
      </c>
      <c r="J42" s="90">
        <v>0</v>
      </c>
      <c r="K42" s="90">
        <v>0</v>
      </c>
      <c r="L42" s="90">
        <v>0</v>
      </c>
      <c r="M42" s="90">
        <v>35</v>
      </c>
      <c r="N42" s="90"/>
    </row>
    <row r="43" spans="3:14" ht="12">
      <c r="C43" s="67" t="s">
        <v>154</v>
      </c>
      <c r="D43" s="67" t="s">
        <v>155</v>
      </c>
      <c r="E43" s="90">
        <v>3</v>
      </c>
      <c r="F43" s="90">
        <v>6</v>
      </c>
      <c r="G43" s="90">
        <v>14</v>
      </c>
      <c r="H43" s="90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60</v>
      </c>
      <c r="N43" s="90"/>
    </row>
    <row r="44" spans="3:14" ht="12">
      <c r="C44" s="67" t="s">
        <v>156</v>
      </c>
      <c r="D44" s="67" t="s">
        <v>157</v>
      </c>
      <c r="E44" s="90">
        <v>0</v>
      </c>
      <c r="F44" s="90">
        <v>2</v>
      </c>
      <c r="G44" s="90">
        <v>10</v>
      </c>
      <c r="H44" s="90">
        <v>10</v>
      </c>
      <c r="I44" s="90">
        <v>0</v>
      </c>
      <c r="J44" s="90">
        <v>0</v>
      </c>
      <c r="K44" s="90">
        <v>0</v>
      </c>
      <c r="L44" s="90">
        <v>0</v>
      </c>
      <c r="M44" s="90">
        <v>22</v>
      </c>
      <c r="N44" s="90"/>
    </row>
    <row r="45" spans="3:14" ht="12">
      <c r="C45" s="67" t="s">
        <v>158</v>
      </c>
      <c r="D45" s="67" t="s">
        <v>159</v>
      </c>
      <c r="E45" s="90">
        <v>0</v>
      </c>
      <c r="F45" s="90">
        <v>0</v>
      </c>
      <c r="G45" s="90">
        <v>0</v>
      </c>
      <c r="H45" s="90">
        <v>6</v>
      </c>
      <c r="I45" s="90">
        <v>0</v>
      </c>
      <c r="J45" s="90">
        <v>0</v>
      </c>
      <c r="K45" s="90">
        <v>0</v>
      </c>
      <c r="L45" s="90">
        <v>0</v>
      </c>
      <c r="M45" s="90">
        <v>6</v>
      </c>
      <c r="N45" s="90"/>
    </row>
    <row r="46" spans="3:14" ht="12">
      <c r="C46" s="67" t="s">
        <v>160</v>
      </c>
      <c r="D46" s="67" t="s">
        <v>438</v>
      </c>
      <c r="E46" s="90">
        <v>1</v>
      </c>
      <c r="F46" s="90">
        <v>3</v>
      </c>
      <c r="G46" s="90">
        <v>11</v>
      </c>
      <c r="H46" s="90">
        <v>84</v>
      </c>
      <c r="I46" s="90">
        <v>0</v>
      </c>
      <c r="J46" s="90">
        <v>0</v>
      </c>
      <c r="K46" s="90">
        <v>0</v>
      </c>
      <c r="L46" s="90">
        <v>0</v>
      </c>
      <c r="M46" s="90">
        <v>99</v>
      </c>
      <c r="N46" s="90"/>
    </row>
    <row r="47" spans="3:14" ht="12">
      <c r="C47" s="67" t="s">
        <v>161</v>
      </c>
      <c r="D47" s="67" t="s">
        <v>162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3</v>
      </c>
      <c r="K47" s="90">
        <v>0</v>
      </c>
      <c r="L47" s="90">
        <v>0</v>
      </c>
      <c r="M47" s="90">
        <v>3</v>
      </c>
      <c r="N47" s="90"/>
    </row>
    <row r="48" spans="3:14" ht="12">
      <c r="C48" s="67" t="s">
        <v>163</v>
      </c>
      <c r="D48" s="67" t="s">
        <v>164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3</v>
      </c>
      <c r="K48" s="90">
        <v>0</v>
      </c>
      <c r="L48" s="90">
        <v>0</v>
      </c>
      <c r="M48" s="90">
        <v>3</v>
      </c>
      <c r="N48" s="90"/>
    </row>
    <row r="49" spans="3:14" ht="12">
      <c r="C49" s="67" t="s">
        <v>165</v>
      </c>
      <c r="D49" s="67" t="s">
        <v>166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4</v>
      </c>
      <c r="K49" s="90">
        <v>0</v>
      </c>
      <c r="L49" s="90">
        <v>0</v>
      </c>
      <c r="M49" s="90">
        <v>4</v>
      </c>
      <c r="N49" s="90"/>
    </row>
    <row r="50" spans="3:14" ht="12">
      <c r="C50" s="67" t="s">
        <v>167</v>
      </c>
      <c r="D50" s="67" t="s">
        <v>168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1</v>
      </c>
      <c r="K50" s="90">
        <v>0</v>
      </c>
      <c r="L50" s="90">
        <v>0</v>
      </c>
      <c r="M50" s="90">
        <v>1</v>
      </c>
      <c r="N50" s="90"/>
    </row>
    <row r="51" spans="3:14" ht="12">
      <c r="C51" s="67" t="s">
        <v>439</v>
      </c>
      <c r="D51" s="67" t="s">
        <v>440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1</v>
      </c>
      <c r="K51" s="90">
        <v>0</v>
      </c>
      <c r="L51" s="90">
        <v>0</v>
      </c>
      <c r="M51" s="90">
        <v>1</v>
      </c>
      <c r="N51" s="90"/>
    </row>
    <row r="52" spans="3:14" ht="12">
      <c r="C52" s="67" t="s">
        <v>169</v>
      </c>
      <c r="D52" s="67" t="s">
        <v>170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4</v>
      </c>
      <c r="K52" s="90">
        <v>0</v>
      </c>
      <c r="L52" s="90">
        <v>0</v>
      </c>
      <c r="M52" s="90">
        <v>4</v>
      </c>
      <c r="N52" s="90"/>
    </row>
    <row r="53" spans="3:14" ht="12">
      <c r="C53" s="67" t="s">
        <v>171</v>
      </c>
      <c r="D53" s="67" t="s">
        <v>172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1</v>
      </c>
      <c r="K53" s="90">
        <v>0</v>
      </c>
      <c r="L53" s="90">
        <v>0</v>
      </c>
      <c r="M53" s="90">
        <v>1</v>
      </c>
      <c r="N53" s="90"/>
    </row>
    <row r="54" spans="3:14" ht="12">
      <c r="C54" s="67" t="s">
        <v>173</v>
      </c>
      <c r="D54" s="67" t="s">
        <v>174</v>
      </c>
      <c r="E54" s="90">
        <v>0</v>
      </c>
      <c r="F54" s="90">
        <v>0</v>
      </c>
      <c r="G54" s="90">
        <v>6</v>
      </c>
      <c r="H54" s="90">
        <v>12</v>
      </c>
      <c r="I54" s="90">
        <v>0</v>
      </c>
      <c r="J54" s="90">
        <v>0</v>
      </c>
      <c r="K54" s="90">
        <v>0</v>
      </c>
      <c r="L54" s="90">
        <v>0</v>
      </c>
      <c r="M54" s="90">
        <v>18</v>
      </c>
      <c r="N54" s="90"/>
    </row>
    <row r="55" spans="3:14" ht="12">
      <c r="C55" s="67" t="s">
        <v>175</v>
      </c>
      <c r="D55" s="67" t="s">
        <v>176</v>
      </c>
      <c r="E55" s="90">
        <v>0</v>
      </c>
      <c r="F55" s="90">
        <v>0</v>
      </c>
      <c r="G55" s="90">
        <v>2</v>
      </c>
      <c r="H55" s="90">
        <v>12</v>
      </c>
      <c r="I55" s="90">
        <v>0</v>
      </c>
      <c r="J55" s="90">
        <v>0</v>
      </c>
      <c r="K55" s="90">
        <v>0</v>
      </c>
      <c r="L55" s="90">
        <v>0</v>
      </c>
      <c r="M55" s="90">
        <v>14</v>
      </c>
      <c r="N55" s="90"/>
    </row>
    <row r="56" spans="3:14" ht="12">
      <c r="C56" s="67" t="s">
        <v>177</v>
      </c>
      <c r="D56" s="67" t="s">
        <v>178</v>
      </c>
      <c r="E56" s="90">
        <v>0</v>
      </c>
      <c r="F56" s="90">
        <v>0</v>
      </c>
      <c r="G56" s="90"/>
      <c r="H56" s="90">
        <v>11</v>
      </c>
      <c r="I56" s="90">
        <v>0</v>
      </c>
      <c r="J56" s="90">
        <v>0</v>
      </c>
      <c r="K56" s="90">
        <v>0</v>
      </c>
      <c r="L56" s="90">
        <v>0</v>
      </c>
      <c r="M56" s="90">
        <v>11</v>
      </c>
      <c r="N56" s="90"/>
    </row>
    <row r="57" spans="3:14" ht="12">
      <c r="C57" s="67" t="s">
        <v>441</v>
      </c>
      <c r="D57" s="67" t="s">
        <v>442</v>
      </c>
      <c r="E57" s="90">
        <v>0</v>
      </c>
      <c r="F57" s="90">
        <v>9</v>
      </c>
      <c r="G57" s="90">
        <v>31</v>
      </c>
      <c r="H57" s="90">
        <v>60</v>
      </c>
      <c r="I57" s="90">
        <v>0</v>
      </c>
      <c r="J57" s="90">
        <v>0</v>
      </c>
      <c r="K57" s="90">
        <v>0</v>
      </c>
      <c r="L57" s="90">
        <v>0</v>
      </c>
      <c r="M57" s="90">
        <v>100</v>
      </c>
      <c r="N57" s="90"/>
    </row>
    <row r="58" spans="2:14" ht="12">
      <c r="B58" s="67" t="s">
        <v>179</v>
      </c>
      <c r="E58" s="90">
        <v>4</v>
      </c>
      <c r="F58" s="90">
        <v>23</v>
      </c>
      <c r="G58" s="90">
        <v>78</v>
      </c>
      <c r="H58" s="90">
        <v>260</v>
      </c>
      <c r="I58" s="90">
        <v>0</v>
      </c>
      <c r="J58" s="90">
        <v>17</v>
      </c>
      <c r="K58" s="90">
        <v>0</v>
      </c>
      <c r="L58" s="90">
        <v>0</v>
      </c>
      <c r="M58" s="90">
        <v>382</v>
      </c>
      <c r="N58" s="90"/>
    </row>
    <row r="59" spans="2:14" ht="12">
      <c r="B59" s="67" t="s">
        <v>43</v>
      </c>
      <c r="C59" s="67" t="s">
        <v>180</v>
      </c>
      <c r="D59" s="67" t="s">
        <v>181</v>
      </c>
      <c r="E59" s="90">
        <v>0</v>
      </c>
      <c r="F59" s="90">
        <v>1</v>
      </c>
      <c r="G59" s="90">
        <v>3</v>
      </c>
      <c r="H59" s="90">
        <v>11</v>
      </c>
      <c r="I59" s="90">
        <v>0</v>
      </c>
      <c r="J59" s="90">
        <v>0</v>
      </c>
      <c r="K59" s="90">
        <v>0</v>
      </c>
      <c r="L59" s="90">
        <v>0</v>
      </c>
      <c r="M59" s="90">
        <v>15</v>
      </c>
      <c r="N59" s="90"/>
    </row>
    <row r="60" spans="3:14" ht="12">
      <c r="C60" s="67" t="s">
        <v>182</v>
      </c>
      <c r="D60" s="67" t="s">
        <v>183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19</v>
      </c>
      <c r="K60" s="90">
        <v>0</v>
      </c>
      <c r="L60" s="90">
        <v>0</v>
      </c>
      <c r="M60" s="90">
        <v>19</v>
      </c>
      <c r="N60" s="90"/>
    </row>
    <row r="61" spans="3:14" ht="12">
      <c r="C61" s="67" t="s">
        <v>184</v>
      </c>
      <c r="D61" s="67" t="s">
        <v>181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13</v>
      </c>
      <c r="K61" s="90">
        <v>0</v>
      </c>
      <c r="L61" s="90">
        <v>0</v>
      </c>
      <c r="M61" s="90">
        <v>13</v>
      </c>
      <c r="N61" s="90"/>
    </row>
    <row r="62" spans="3:14" ht="12">
      <c r="C62" s="67" t="s">
        <v>185</v>
      </c>
      <c r="D62" s="67" t="s">
        <v>443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6</v>
      </c>
      <c r="K62" s="90">
        <v>0</v>
      </c>
      <c r="L62" s="90">
        <v>0</v>
      </c>
      <c r="M62" s="90">
        <v>6</v>
      </c>
      <c r="N62" s="90"/>
    </row>
    <row r="63" spans="3:14" ht="12">
      <c r="C63" s="67" t="s">
        <v>444</v>
      </c>
      <c r="D63" s="67" t="s">
        <v>445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1</v>
      </c>
      <c r="K63" s="90">
        <v>0</v>
      </c>
      <c r="L63" s="90">
        <v>0</v>
      </c>
      <c r="M63" s="90">
        <v>1</v>
      </c>
      <c r="N63" s="90"/>
    </row>
    <row r="64" spans="3:14" ht="12">
      <c r="C64" s="67" t="s">
        <v>186</v>
      </c>
      <c r="D64" s="67" t="s">
        <v>446</v>
      </c>
      <c r="E64" s="90">
        <v>0</v>
      </c>
      <c r="F64" s="90">
        <v>0</v>
      </c>
      <c r="G64" s="90">
        <v>0</v>
      </c>
      <c r="H64" s="90">
        <v>1</v>
      </c>
      <c r="I64" s="90">
        <v>0</v>
      </c>
      <c r="J64" s="90">
        <v>0</v>
      </c>
      <c r="K64" s="90">
        <v>0</v>
      </c>
      <c r="L64" s="90">
        <v>0</v>
      </c>
      <c r="M64" s="90">
        <v>1</v>
      </c>
      <c r="N64" s="90"/>
    </row>
    <row r="65" spans="3:14" ht="12">
      <c r="C65" s="67" t="s">
        <v>187</v>
      </c>
      <c r="D65" s="67" t="s">
        <v>188</v>
      </c>
      <c r="E65" s="90">
        <v>1</v>
      </c>
      <c r="F65" s="90">
        <v>2</v>
      </c>
      <c r="G65" s="90">
        <v>9</v>
      </c>
      <c r="H65" s="90">
        <v>25</v>
      </c>
      <c r="I65" s="90">
        <v>0</v>
      </c>
      <c r="J65" s="90">
        <v>0</v>
      </c>
      <c r="K65" s="90">
        <v>0</v>
      </c>
      <c r="L65" s="90">
        <v>0</v>
      </c>
      <c r="M65" s="90">
        <v>37</v>
      </c>
      <c r="N65" s="90"/>
    </row>
    <row r="66" spans="3:14" ht="12">
      <c r="C66" s="67" t="s">
        <v>189</v>
      </c>
      <c r="D66" s="67" t="s">
        <v>190</v>
      </c>
      <c r="E66" s="90">
        <v>0</v>
      </c>
      <c r="F66" s="90">
        <v>1</v>
      </c>
      <c r="G66" s="90">
        <v>10</v>
      </c>
      <c r="H66" s="90">
        <v>14</v>
      </c>
      <c r="I66" s="90">
        <v>0</v>
      </c>
      <c r="J66" s="90">
        <v>0</v>
      </c>
      <c r="K66" s="90">
        <v>0</v>
      </c>
      <c r="L66" s="90">
        <v>0</v>
      </c>
      <c r="M66" s="90">
        <v>25</v>
      </c>
      <c r="N66" s="90"/>
    </row>
    <row r="67" spans="3:14" ht="12">
      <c r="C67" s="67" t="s">
        <v>191</v>
      </c>
      <c r="D67" s="67" t="s">
        <v>192</v>
      </c>
      <c r="E67" s="90">
        <v>0</v>
      </c>
      <c r="F67" s="90">
        <v>1</v>
      </c>
      <c r="G67" s="90">
        <v>5</v>
      </c>
      <c r="H67" s="90">
        <v>9</v>
      </c>
      <c r="I67" s="90">
        <v>0</v>
      </c>
      <c r="J67" s="90">
        <v>0</v>
      </c>
      <c r="K67" s="90">
        <v>0</v>
      </c>
      <c r="L67" s="90">
        <v>0</v>
      </c>
      <c r="M67" s="90">
        <v>15</v>
      </c>
      <c r="N67" s="90"/>
    </row>
    <row r="68" spans="3:14" ht="12">
      <c r="C68" s="67" t="s">
        <v>193</v>
      </c>
      <c r="D68" s="67" t="s">
        <v>194</v>
      </c>
      <c r="E68" s="90">
        <v>0</v>
      </c>
      <c r="F68" s="90">
        <v>0</v>
      </c>
      <c r="G68" s="90">
        <v>2</v>
      </c>
      <c r="H68" s="90">
        <v>11</v>
      </c>
      <c r="I68" s="90">
        <v>0</v>
      </c>
      <c r="J68" s="90">
        <v>0</v>
      </c>
      <c r="K68" s="90">
        <v>0</v>
      </c>
      <c r="L68" s="90">
        <v>0</v>
      </c>
      <c r="M68" s="90">
        <v>13</v>
      </c>
      <c r="N68" s="90"/>
    </row>
    <row r="69" spans="2:14" ht="12">
      <c r="B69" s="67" t="s">
        <v>447</v>
      </c>
      <c r="E69" s="90">
        <v>1</v>
      </c>
      <c r="F69" s="90">
        <v>5</v>
      </c>
      <c r="G69" s="90">
        <v>29</v>
      </c>
      <c r="H69" s="90">
        <v>71</v>
      </c>
      <c r="I69" s="90">
        <v>0</v>
      </c>
      <c r="J69" s="90">
        <v>39</v>
      </c>
      <c r="K69" s="90">
        <v>0</v>
      </c>
      <c r="L69" s="90">
        <v>0</v>
      </c>
      <c r="M69" s="90">
        <v>145</v>
      </c>
      <c r="N69" s="90"/>
    </row>
    <row r="70" spans="1:14" ht="12">
      <c r="A70" s="68" t="s">
        <v>195</v>
      </c>
      <c r="B70" s="68"/>
      <c r="C70" s="68"/>
      <c r="D70" s="68"/>
      <c r="E70" s="91">
        <v>9</v>
      </c>
      <c r="F70" s="91">
        <v>51</v>
      </c>
      <c r="G70" s="91">
        <v>244</v>
      </c>
      <c r="H70" s="91">
        <v>775</v>
      </c>
      <c r="I70" s="91">
        <v>0</v>
      </c>
      <c r="J70" s="91">
        <v>140</v>
      </c>
      <c r="K70" s="91">
        <v>0</v>
      </c>
      <c r="L70" s="91">
        <v>0</v>
      </c>
      <c r="M70" s="91">
        <v>1219</v>
      </c>
      <c r="N70" s="90"/>
    </row>
    <row r="71" spans="1:13" ht="12">
      <c r="A71" s="85" t="s">
        <v>448</v>
      </c>
      <c r="D71" s="85"/>
      <c r="E71" s="90"/>
      <c r="F71" s="90"/>
      <c r="G71" s="90"/>
      <c r="H71" s="90"/>
      <c r="I71" s="90"/>
      <c r="J71" s="90"/>
      <c r="K71" s="90"/>
      <c r="L71" s="90"/>
      <c r="M71" s="90"/>
    </row>
    <row r="72" spans="2:14" ht="12">
      <c r="B72" s="67" t="s">
        <v>45</v>
      </c>
      <c r="C72" s="67" t="s">
        <v>196</v>
      </c>
      <c r="D72" s="67" t="s">
        <v>197</v>
      </c>
      <c r="E72" s="90">
        <v>1</v>
      </c>
      <c r="F72" s="90">
        <v>1</v>
      </c>
      <c r="G72" s="90">
        <v>12</v>
      </c>
      <c r="H72" s="90">
        <v>13</v>
      </c>
      <c r="I72" s="90">
        <v>0</v>
      </c>
      <c r="J72" s="90">
        <v>0</v>
      </c>
      <c r="K72" s="90">
        <v>0</v>
      </c>
      <c r="L72" s="90">
        <v>0</v>
      </c>
      <c r="M72" s="90">
        <v>27</v>
      </c>
      <c r="N72" s="90"/>
    </row>
    <row r="73" spans="2:14" ht="12">
      <c r="B73" s="67" t="s">
        <v>198</v>
      </c>
      <c r="E73" s="90">
        <v>1</v>
      </c>
      <c r="F73" s="90">
        <v>1</v>
      </c>
      <c r="G73" s="90">
        <v>12</v>
      </c>
      <c r="H73" s="90">
        <v>13</v>
      </c>
      <c r="I73" s="90">
        <v>0</v>
      </c>
      <c r="J73" s="90">
        <v>0</v>
      </c>
      <c r="K73" s="90">
        <v>0</v>
      </c>
      <c r="L73" s="90">
        <v>0</v>
      </c>
      <c r="M73" s="90">
        <v>27</v>
      </c>
      <c r="N73" s="90"/>
    </row>
    <row r="74" spans="2:14" ht="12">
      <c r="B74" s="67" t="s">
        <v>46</v>
      </c>
      <c r="C74" s="67" t="s">
        <v>199</v>
      </c>
      <c r="D74" s="67" t="s">
        <v>200</v>
      </c>
      <c r="E74" s="90">
        <v>3</v>
      </c>
      <c r="F74" s="90">
        <v>6</v>
      </c>
      <c r="G74" s="90">
        <v>24</v>
      </c>
      <c r="H74" s="90">
        <v>32</v>
      </c>
      <c r="I74" s="90">
        <v>0</v>
      </c>
      <c r="J74" s="90">
        <v>1</v>
      </c>
      <c r="K74" s="90">
        <v>0</v>
      </c>
      <c r="L74" s="90">
        <v>6</v>
      </c>
      <c r="M74" s="90">
        <v>72</v>
      </c>
      <c r="N74" s="90"/>
    </row>
    <row r="75" spans="3:14" ht="12">
      <c r="C75" s="67" t="s">
        <v>201</v>
      </c>
      <c r="D75" s="67" t="s">
        <v>202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1</v>
      </c>
      <c r="K75" s="90">
        <v>0</v>
      </c>
      <c r="L75" s="90">
        <v>0</v>
      </c>
      <c r="M75" s="90">
        <v>1</v>
      </c>
      <c r="N75" s="90"/>
    </row>
    <row r="76" spans="3:14" ht="12">
      <c r="C76" s="67" t="s">
        <v>203</v>
      </c>
      <c r="D76" s="67" t="s">
        <v>204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5</v>
      </c>
      <c r="K76" s="90">
        <v>0</v>
      </c>
      <c r="L76" s="90">
        <v>0</v>
      </c>
      <c r="M76" s="90">
        <v>5</v>
      </c>
      <c r="N76" s="90"/>
    </row>
    <row r="77" spans="3:14" ht="12">
      <c r="C77" s="67" t="s">
        <v>205</v>
      </c>
      <c r="D77" s="67" t="s">
        <v>449</v>
      </c>
      <c r="E77" s="90">
        <v>0</v>
      </c>
      <c r="F77" s="90">
        <v>1</v>
      </c>
      <c r="G77" s="90">
        <v>2</v>
      </c>
      <c r="H77" s="90">
        <v>22</v>
      </c>
      <c r="I77" s="90">
        <v>0</v>
      </c>
      <c r="J77" s="90">
        <v>0</v>
      </c>
      <c r="K77" s="90">
        <v>0</v>
      </c>
      <c r="L77" s="90">
        <v>0</v>
      </c>
      <c r="M77" s="90">
        <v>25</v>
      </c>
      <c r="N77" s="90"/>
    </row>
    <row r="78" spans="2:14" ht="12">
      <c r="B78" s="67" t="s">
        <v>563</v>
      </c>
      <c r="E78" s="90">
        <v>3</v>
      </c>
      <c r="F78" s="90">
        <v>7</v>
      </c>
      <c r="G78" s="90">
        <v>26</v>
      </c>
      <c r="H78" s="90">
        <v>54</v>
      </c>
      <c r="I78" s="90">
        <v>0</v>
      </c>
      <c r="J78" s="90">
        <v>7</v>
      </c>
      <c r="K78" s="90">
        <v>0</v>
      </c>
      <c r="L78" s="90">
        <v>6</v>
      </c>
      <c r="M78" s="90">
        <v>103</v>
      </c>
      <c r="N78" s="90"/>
    </row>
    <row r="79" spans="2:14" ht="12">
      <c r="B79" s="67" t="s">
        <v>47</v>
      </c>
      <c r="C79" s="67" t="s">
        <v>206</v>
      </c>
      <c r="D79" s="67" t="s">
        <v>207</v>
      </c>
      <c r="E79" s="90">
        <v>0</v>
      </c>
      <c r="F79" s="90">
        <v>2</v>
      </c>
      <c r="G79" s="90">
        <v>10</v>
      </c>
      <c r="H79" s="90">
        <v>10</v>
      </c>
      <c r="I79" s="90">
        <v>0</v>
      </c>
      <c r="J79" s="90">
        <v>23</v>
      </c>
      <c r="K79" s="90">
        <v>0</v>
      </c>
      <c r="L79" s="90">
        <v>0</v>
      </c>
      <c r="M79" s="90">
        <v>45</v>
      </c>
      <c r="N79" s="90"/>
    </row>
    <row r="80" spans="3:14" ht="12">
      <c r="C80" s="67" t="s">
        <v>208</v>
      </c>
      <c r="D80" s="67" t="s">
        <v>450</v>
      </c>
      <c r="E80" s="90">
        <v>0</v>
      </c>
      <c r="F80" s="90">
        <v>1</v>
      </c>
      <c r="G80" s="90">
        <v>2</v>
      </c>
      <c r="H80" s="90">
        <v>4</v>
      </c>
      <c r="I80" s="90">
        <v>0</v>
      </c>
      <c r="J80" s="90">
        <v>1</v>
      </c>
      <c r="K80" s="90">
        <v>0</v>
      </c>
      <c r="L80" s="90">
        <v>0</v>
      </c>
      <c r="M80" s="90">
        <v>8</v>
      </c>
      <c r="N80" s="90"/>
    </row>
    <row r="81" spans="2:14" ht="12">
      <c r="B81" s="67" t="s">
        <v>564</v>
      </c>
      <c r="E81" s="90">
        <v>0</v>
      </c>
      <c r="F81" s="90">
        <v>3</v>
      </c>
      <c r="G81" s="90">
        <v>12</v>
      </c>
      <c r="H81" s="90">
        <v>14</v>
      </c>
      <c r="I81" s="90">
        <v>0</v>
      </c>
      <c r="J81" s="90">
        <v>24</v>
      </c>
      <c r="K81" s="90">
        <v>0</v>
      </c>
      <c r="L81" s="90">
        <v>0</v>
      </c>
      <c r="M81" s="90">
        <v>53</v>
      </c>
      <c r="N81" s="90"/>
    </row>
    <row r="82" spans="2:14" ht="12">
      <c r="B82" s="67" t="s">
        <v>48</v>
      </c>
      <c r="C82" s="67" t="s">
        <v>209</v>
      </c>
      <c r="D82" s="67" t="s">
        <v>210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1</v>
      </c>
      <c r="K82" s="90">
        <v>0</v>
      </c>
      <c r="L82" s="90">
        <v>0</v>
      </c>
      <c r="M82" s="90">
        <v>1</v>
      </c>
      <c r="N82" s="90"/>
    </row>
    <row r="83" spans="3:14" ht="12">
      <c r="C83" s="67" t="s">
        <v>211</v>
      </c>
      <c r="D83" s="67" t="s">
        <v>212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4</v>
      </c>
      <c r="K83" s="90">
        <v>0</v>
      </c>
      <c r="L83" s="90">
        <v>0</v>
      </c>
      <c r="M83" s="90">
        <v>4</v>
      </c>
      <c r="N83" s="90"/>
    </row>
    <row r="84" spans="3:14" ht="12">
      <c r="C84" s="67" t="s">
        <v>213</v>
      </c>
      <c r="D84" s="67" t="s">
        <v>214</v>
      </c>
      <c r="E84" s="90">
        <v>0</v>
      </c>
      <c r="F84" s="90">
        <v>1</v>
      </c>
      <c r="G84" s="90">
        <v>18</v>
      </c>
      <c r="H84" s="90">
        <v>42</v>
      </c>
      <c r="I84" s="90">
        <v>0</v>
      </c>
      <c r="J84" s="90">
        <v>0</v>
      </c>
      <c r="K84" s="90">
        <v>0</v>
      </c>
      <c r="L84" s="90">
        <v>0</v>
      </c>
      <c r="M84" s="90">
        <v>61</v>
      </c>
      <c r="N84" s="90"/>
    </row>
    <row r="85" spans="2:14" ht="12">
      <c r="B85" s="67" t="s">
        <v>565</v>
      </c>
      <c r="E85" s="90">
        <v>0</v>
      </c>
      <c r="F85" s="90">
        <v>1</v>
      </c>
      <c r="G85" s="90">
        <v>18</v>
      </c>
      <c r="H85" s="90">
        <v>42</v>
      </c>
      <c r="I85" s="90">
        <v>0</v>
      </c>
      <c r="J85" s="90">
        <v>5</v>
      </c>
      <c r="K85" s="90">
        <v>0</v>
      </c>
      <c r="L85" s="90">
        <v>0</v>
      </c>
      <c r="M85" s="90">
        <v>66</v>
      </c>
      <c r="N85" s="90"/>
    </row>
    <row r="86" spans="2:14" ht="12">
      <c r="B86" s="67" t="s">
        <v>49</v>
      </c>
      <c r="C86" s="67" t="s">
        <v>215</v>
      </c>
      <c r="D86" s="67" t="s">
        <v>216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46</v>
      </c>
      <c r="M86" s="90">
        <v>46</v>
      </c>
      <c r="N86" s="90"/>
    </row>
    <row r="87" spans="3:14" ht="12">
      <c r="C87" s="67" t="s">
        <v>217</v>
      </c>
      <c r="D87" s="67" t="s">
        <v>451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1</v>
      </c>
      <c r="K87" s="90">
        <v>0</v>
      </c>
      <c r="L87" s="90">
        <v>0</v>
      </c>
      <c r="M87" s="90">
        <v>1</v>
      </c>
      <c r="N87" s="90"/>
    </row>
    <row r="88" spans="3:14" ht="12">
      <c r="C88" s="67" t="s">
        <v>218</v>
      </c>
      <c r="D88" s="67" t="s">
        <v>219</v>
      </c>
      <c r="E88" s="90">
        <v>2</v>
      </c>
      <c r="F88" s="90">
        <v>6</v>
      </c>
      <c r="G88" s="90">
        <v>12</v>
      </c>
      <c r="H88" s="90">
        <v>37</v>
      </c>
      <c r="I88" s="90">
        <v>0</v>
      </c>
      <c r="J88" s="90">
        <v>13</v>
      </c>
      <c r="K88" s="90">
        <v>0</v>
      </c>
      <c r="L88" s="90">
        <v>0</v>
      </c>
      <c r="M88" s="90">
        <v>70</v>
      </c>
      <c r="N88" s="90"/>
    </row>
    <row r="89" spans="3:14" ht="12">
      <c r="C89" s="67" t="s">
        <v>220</v>
      </c>
      <c r="D89" s="67" t="s">
        <v>221</v>
      </c>
      <c r="E89" s="90">
        <v>1</v>
      </c>
      <c r="F89" s="90">
        <v>2</v>
      </c>
      <c r="G89" s="90">
        <v>2</v>
      </c>
      <c r="H89" s="90">
        <v>9</v>
      </c>
      <c r="I89" s="90">
        <v>0</v>
      </c>
      <c r="J89" s="90">
        <v>0</v>
      </c>
      <c r="K89" s="90">
        <v>0</v>
      </c>
      <c r="L89" s="90">
        <v>0</v>
      </c>
      <c r="M89" s="90">
        <v>14</v>
      </c>
      <c r="N89" s="90"/>
    </row>
    <row r="90" spans="3:14" ht="12">
      <c r="C90" s="67" t="s">
        <v>222</v>
      </c>
      <c r="D90" s="67" t="s">
        <v>452</v>
      </c>
      <c r="E90" s="90">
        <v>0</v>
      </c>
      <c r="F90" s="90">
        <v>6</v>
      </c>
      <c r="G90" s="90">
        <v>24</v>
      </c>
      <c r="H90" s="90">
        <v>66</v>
      </c>
      <c r="I90" s="90">
        <v>0</v>
      </c>
      <c r="J90" s="90">
        <v>0</v>
      </c>
      <c r="K90" s="90">
        <v>0</v>
      </c>
      <c r="L90" s="90">
        <v>0</v>
      </c>
      <c r="M90" s="90">
        <v>96</v>
      </c>
      <c r="N90" s="90"/>
    </row>
    <row r="91" spans="2:14" ht="12">
      <c r="B91" s="67" t="s">
        <v>566</v>
      </c>
      <c r="E91" s="90">
        <v>3</v>
      </c>
      <c r="F91" s="90">
        <v>14</v>
      </c>
      <c r="G91" s="90">
        <v>38</v>
      </c>
      <c r="H91" s="90">
        <v>112</v>
      </c>
      <c r="I91" s="90">
        <v>0</v>
      </c>
      <c r="J91" s="90">
        <v>14</v>
      </c>
      <c r="K91" s="90">
        <v>0</v>
      </c>
      <c r="L91" s="90">
        <v>46</v>
      </c>
      <c r="M91" s="90">
        <v>227</v>
      </c>
      <c r="N91" s="90"/>
    </row>
    <row r="92" spans="2:14" ht="12">
      <c r="B92" s="67" t="s">
        <v>50</v>
      </c>
      <c r="C92" s="67" t="s">
        <v>229</v>
      </c>
      <c r="D92" s="67" t="s">
        <v>230</v>
      </c>
      <c r="E92" s="90">
        <v>0</v>
      </c>
      <c r="F92" s="90">
        <v>0</v>
      </c>
      <c r="G92" s="90">
        <v>3</v>
      </c>
      <c r="H92" s="90">
        <v>12</v>
      </c>
      <c r="I92" s="90">
        <v>0</v>
      </c>
      <c r="J92" s="90">
        <v>0</v>
      </c>
      <c r="K92" s="90">
        <v>0</v>
      </c>
      <c r="L92" s="90">
        <v>0</v>
      </c>
      <c r="M92" s="90">
        <v>15</v>
      </c>
      <c r="N92" s="90"/>
    </row>
    <row r="93" spans="3:14" ht="12">
      <c r="C93" s="67" t="s">
        <v>453</v>
      </c>
      <c r="D93" s="67" t="s">
        <v>454</v>
      </c>
      <c r="E93" s="90">
        <v>0</v>
      </c>
      <c r="F93" s="90">
        <v>0</v>
      </c>
      <c r="G93" s="90">
        <v>0</v>
      </c>
      <c r="H93" s="90">
        <v>1</v>
      </c>
      <c r="I93" s="90">
        <v>0</v>
      </c>
      <c r="J93" s="90">
        <v>0</v>
      </c>
      <c r="K93" s="90">
        <v>0</v>
      </c>
      <c r="L93" s="90">
        <v>0</v>
      </c>
      <c r="M93" s="90">
        <v>1</v>
      </c>
      <c r="N93" s="90"/>
    </row>
    <row r="94" spans="3:14" ht="12">
      <c r="C94" s="67" t="s">
        <v>231</v>
      </c>
      <c r="D94" s="67" t="s">
        <v>232</v>
      </c>
      <c r="E94" s="90">
        <v>0</v>
      </c>
      <c r="F94" s="90">
        <v>0</v>
      </c>
      <c r="G94" s="90">
        <v>2</v>
      </c>
      <c r="H94" s="90">
        <v>25</v>
      </c>
      <c r="I94" s="90">
        <v>0</v>
      </c>
      <c r="J94" s="90">
        <v>0</v>
      </c>
      <c r="K94" s="90">
        <v>0</v>
      </c>
      <c r="L94" s="90">
        <v>0</v>
      </c>
      <c r="M94" s="90">
        <v>27</v>
      </c>
      <c r="N94" s="90"/>
    </row>
    <row r="95" spans="3:14" ht="12">
      <c r="C95" s="67" t="s">
        <v>233</v>
      </c>
      <c r="D95" s="67" t="s">
        <v>455</v>
      </c>
      <c r="E95" s="90">
        <v>0</v>
      </c>
      <c r="F95" s="90">
        <v>0</v>
      </c>
      <c r="G95" s="90">
        <v>3</v>
      </c>
      <c r="H95" s="90">
        <v>5</v>
      </c>
      <c r="I95" s="90">
        <v>0</v>
      </c>
      <c r="J95" s="90">
        <v>0</v>
      </c>
      <c r="K95" s="90">
        <v>0</v>
      </c>
      <c r="L95" s="90">
        <v>0</v>
      </c>
      <c r="M95" s="90">
        <v>8</v>
      </c>
      <c r="N95" s="90"/>
    </row>
    <row r="96" spans="3:14" ht="12">
      <c r="C96" s="67" t="s">
        <v>234</v>
      </c>
      <c r="D96" s="67" t="s">
        <v>235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10</v>
      </c>
      <c r="K96" s="90">
        <v>0</v>
      </c>
      <c r="L96" s="90">
        <v>0</v>
      </c>
      <c r="M96" s="90">
        <v>10</v>
      </c>
      <c r="N96" s="90"/>
    </row>
    <row r="97" spans="2:14" ht="12">
      <c r="B97" s="67" t="s">
        <v>567</v>
      </c>
      <c r="E97" s="90">
        <v>0</v>
      </c>
      <c r="F97" s="90">
        <v>0</v>
      </c>
      <c r="G97" s="90">
        <v>8</v>
      </c>
      <c r="H97" s="90">
        <v>43</v>
      </c>
      <c r="I97" s="90">
        <v>0</v>
      </c>
      <c r="J97" s="90">
        <v>10</v>
      </c>
      <c r="K97" s="90">
        <v>0</v>
      </c>
      <c r="L97" s="90">
        <v>0</v>
      </c>
      <c r="M97" s="90">
        <v>61</v>
      </c>
      <c r="N97" s="90"/>
    </row>
    <row r="98" spans="2:14" ht="12">
      <c r="B98" s="67" t="s">
        <v>51</v>
      </c>
      <c r="C98" s="67" t="s">
        <v>236</v>
      </c>
      <c r="D98" s="67" t="s">
        <v>237</v>
      </c>
      <c r="E98" s="90">
        <v>0</v>
      </c>
      <c r="F98" s="90">
        <v>2</v>
      </c>
      <c r="G98" s="90">
        <v>6</v>
      </c>
      <c r="H98" s="90">
        <v>21</v>
      </c>
      <c r="I98" s="90">
        <v>0</v>
      </c>
      <c r="J98" s="90">
        <v>0</v>
      </c>
      <c r="K98" s="90">
        <v>0</v>
      </c>
      <c r="L98" s="90">
        <v>0</v>
      </c>
      <c r="M98" s="90">
        <v>29</v>
      </c>
      <c r="N98" s="90"/>
    </row>
    <row r="99" spans="3:14" ht="12">
      <c r="C99" s="67" t="s">
        <v>456</v>
      </c>
      <c r="D99" s="67" t="s">
        <v>457</v>
      </c>
      <c r="E99" s="90">
        <v>0</v>
      </c>
      <c r="F99" s="90">
        <v>0</v>
      </c>
      <c r="G99" s="90">
        <v>0</v>
      </c>
      <c r="H99" s="90">
        <v>1</v>
      </c>
      <c r="I99" s="90">
        <v>0</v>
      </c>
      <c r="J99" s="90">
        <v>0</v>
      </c>
      <c r="K99" s="90">
        <v>0</v>
      </c>
      <c r="L99" s="90">
        <v>0</v>
      </c>
      <c r="M99" s="90">
        <v>1</v>
      </c>
      <c r="N99" s="90"/>
    </row>
    <row r="100" spans="3:14" ht="12">
      <c r="C100" s="67" t="s">
        <v>238</v>
      </c>
      <c r="D100" s="67" t="s">
        <v>458</v>
      </c>
      <c r="E100" s="90">
        <v>0</v>
      </c>
      <c r="F100" s="90">
        <v>0</v>
      </c>
      <c r="G100" s="90">
        <v>0</v>
      </c>
      <c r="H100" s="90">
        <v>1</v>
      </c>
      <c r="I100" s="90">
        <v>0</v>
      </c>
      <c r="J100" s="90">
        <v>0</v>
      </c>
      <c r="K100" s="90">
        <v>0</v>
      </c>
      <c r="L100" s="90">
        <v>0</v>
      </c>
      <c r="M100" s="90">
        <v>1</v>
      </c>
      <c r="N100" s="90"/>
    </row>
    <row r="101" spans="3:14" ht="12">
      <c r="C101" s="67" t="s">
        <v>239</v>
      </c>
      <c r="D101" s="67" t="s">
        <v>240</v>
      </c>
      <c r="E101" s="90">
        <v>0</v>
      </c>
      <c r="F101" s="90">
        <v>1</v>
      </c>
      <c r="G101" s="90">
        <v>3</v>
      </c>
      <c r="H101" s="90">
        <v>22</v>
      </c>
      <c r="I101" s="90">
        <v>0</v>
      </c>
      <c r="J101" s="90">
        <v>25</v>
      </c>
      <c r="K101" s="90">
        <v>0</v>
      </c>
      <c r="L101" s="90">
        <v>0</v>
      </c>
      <c r="M101" s="90">
        <v>51</v>
      </c>
      <c r="N101" s="90"/>
    </row>
    <row r="102" spans="3:14" ht="12">
      <c r="C102" s="67" t="s">
        <v>241</v>
      </c>
      <c r="D102" s="67" t="s">
        <v>459</v>
      </c>
      <c r="E102" s="90">
        <v>0</v>
      </c>
      <c r="F102" s="90">
        <v>0</v>
      </c>
      <c r="G102" s="90">
        <v>24</v>
      </c>
      <c r="H102" s="90">
        <v>63</v>
      </c>
      <c r="I102" s="90">
        <v>0</v>
      </c>
      <c r="J102" s="90">
        <v>0</v>
      </c>
      <c r="K102" s="90">
        <v>0</v>
      </c>
      <c r="L102" s="90">
        <v>0</v>
      </c>
      <c r="M102" s="90">
        <v>87</v>
      </c>
      <c r="N102" s="90"/>
    </row>
    <row r="103" spans="2:14" ht="12">
      <c r="B103" s="67" t="s">
        <v>568</v>
      </c>
      <c r="E103" s="90">
        <v>0</v>
      </c>
      <c r="F103" s="90">
        <v>3</v>
      </c>
      <c r="G103" s="90">
        <v>33</v>
      </c>
      <c r="H103" s="90">
        <v>108</v>
      </c>
      <c r="I103" s="90">
        <v>0</v>
      </c>
      <c r="J103" s="90">
        <v>25</v>
      </c>
      <c r="K103" s="90">
        <v>0</v>
      </c>
      <c r="L103" s="90">
        <v>0</v>
      </c>
      <c r="M103" s="90">
        <v>169</v>
      </c>
      <c r="N103" s="90"/>
    </row>
    <row r="104" spans="2:14" ht="12">
      <c r="B104" s="67" t="s">
        <v>569</v>
      </c>
      <c r="C104" s="67" t="s">
        <v>223</v>
      </c>
      <c r="D104" s="67" t="s">
        <v>460</v>
      </c>
      <c r="E104" s="90">
        <v>0</v>
      </c>
      <c r="F104" s="90">
        <v>0</v>
      </c>
      <c r="G104" s="90">
        <v>2</v>
      </c>
      <c r="H104" s="90">
        <v>1</v>
      </c>
      <c r="I104" s="90">
        <v>0</v>
      </c>
      <c r="J104" s="90">
        <v>0</v>
      </c>
      <c r="K104" s="90">
        <v>0</v>
      </c>
      <c r="L104" s="90">
        <v>0</v>
      </c>
      <c r="M104" s="90">
        <v>3</v>
      </c>
      <c r="N104" s="90"/>
    </row>
    <row r="105" spans="3:14" ht="12">
      <c r="C105" s="67" t="s">
        <v>461</v>
      </c>
      <c r="D105" s="67" t="s">
        <v>462</v>
      </c>
      <c r="E105" s="90">
        <v>0</v>
      </c>
      <c r="F105" s="90">
        <v>1</v>
      </c>
      <c r="G105" s="90">
        <v>1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2</v>
      </c>
      <c r="N105" s="90"/>
    </row>
    <row r="106" spans="3:14" ht="12">
      <c r="C106" s="67" t="s">
        <v>224</v>
      </c>
      <c r="D106" s="67" t="s">
        <v>225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11</v>
      </c>
      <c r="K106" s="90">
        <v>0</v>
      </c>
      <c r="L106" s="90">
        <v>0</v>
      </c>
      <c r="M106" s="90">
        <v>11</v>
      </c>
      <c r="N106" s="90"/>
    </row>
    <row r="107" spans="3:14" ht="12">
      <c r="C107" s="67" t="s">
        <v>226</v>
      </c>
      <c r="D107" s="67" t="s">
        <v>227</v>
      </c>
      <c r="E107" s="90">
        <v>0</v>
      </c>
      <c r="F107" s="90">
        <v>2</v>
      </c>
      <c r="G107" s="90">
        <v>3</v>
      </c>
      <c r="H107" s="90">
        <v>12</v>
      </c>
      <c r="I107" s="90">
        <v>0</v>
      </c>
      <c r="J107" s="90">
        <v>0</v>
      </c>
      <c r="K107" s="90">
        <v>0</v>
      </c>
      <c r="L107" s="90">
        <v>0</v>
      </c>
      <c r="M107" s="90">
        <v>17</v>
      </c>
      <c r="N107" s="90"/>
    </row>
    <row r="108" spans="3:14" ht="12">
      <c r="C108" s="67" t="s">
        <v>228</v>
      </c>
      <c r="D108" s="67" t="s">
        <v>463</v>
      </c>
      <c r="E108" s="90">
        <v>0</v>
      </c>
      <c r="F108" s="90">
        <v>2</v>
      </c>
      <c r="G108" s="90">
        <v>2</v>
      </c>
      <c r="H108" s="90">
        <v>13</v>
      </c>
      <c r="I108" s="90">
        <v>0</v>
      </c>
      <c r="J108" s="90">
        <v>0</v>
      </c>
      <c r="K108" s="90">
        <v>0</v>
      </c>
      <c r="L108" s="90">
        <v>0</v>
      </c>
      <c r="M108" s="90">
        <v>17</v>
      </c>
      <c r="N108" s="90"/>
    </row>
    <row r="109" spans="2:14" ht="12">
      <c r="B109" s="67" t="s">
        <v>464</v>
      </c>
      <c r="E109" s="90">
        <v>0</v>
      </c>
      <c r="F109" s="90">
        <v>5</v>
      </c>
      <c r="G109" s="90">
        <v>8</v>
      </c>
      <c r="H109" s="90">
        <v>26</v>
      </c>
      <c r="I109" s="90">
        <v>0</v>
      </c>
      <c r="J109" s="90">
        <v>11</v>
      </c>
      <c r="K109" s="90">
        <v>0</v>
      </c>
      <c r="L109" s="90">
        <v>0</v>
      </c>
      <c r="M109" s="90">
        <v>50</v>
      </c>
      <c r="N109" s="90"/>
    </row>
    <row r="110" spans="2:14" ht="12">
      <c r="B110" s="67" t="s">
        <v>52</v>
      </c>
      <c r="C110" s="67" t="s">
        <v>242</v>
      </c>
      <c r="D110" s="67" t="s">
        <v>243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10</v>
      </c>
      <c r="M110" s="90">
        <v>10</v>
      </c>
      <c r="N110" s="90"/>
    </row>
    <row r="111" spans="3:14" ht="12">
      <c r="C111" s="67" t="s">
        <v>244</v>
      </c>
      <c r="D111" s="67" t="s">
        <v>245</v>
      </c>
      <c r="E111" s="90">
        <v>0</v>
      </c>
      <c r="F111" s="90">
        <v>2</v>
      </c>
      <c r="G111" s="90">
        <v>2</v>
      </c>
      <c r="H111" s="90">
        <v>7</v>
      </c>
      <c r="I111" s="90">
        <v>0</v>
      </c>
      <c r="J111" s="90">
        <v>22</v>
      </c>
      <c r="K111" s="90">
        <v>0</v>
      </c>
      <c r="L111" s="90">
        <v>0</v>
      </c>
      <c r="M111" s="90">
        <v>33</v>
      </c>
      <c r="N111" s="90"/>
    </row>
    <row r="112" spans="3:14" ht="12">
      <c r="C112" s="67" t="s">
        <v>246</v>
      </c>
      <c r="D112" s="67" t="s">
        <v>465</v>
      </c>
      <c r="E112" s="90">
        <v>2</v>
      </c>
      <c r="F112" s="90">
        <v>4</v>
      </c>
      <c r="G112" s="90">
        <v>5</v>
      </c>
      <c r="H112" s="90">
        <v>6</v>
      </c>
      <c r="I112" s="90">
        <v>0</v>
      </c>
      <c r="J112" s="90">
        <v>0</v>
      </c>
      <c r="K112" s="90">
        <v>0</v>
      </c>
      <c r="L112" s="90">
        <v>0</v>
      </c>
      <c r="M112" s="90">
        <v>17</v>
      </c>
      <c r="N112" s="90"/>
    </row>
    <row r="113" spans="3:14" ht="12">
      <c r="C113" s="67" t="s">
        <v>466</v>
      </c>
      <c r="D113" s="67" t="s">
        <v>467</v>
      </c>
      <c r="E113" s="90">
        <v>0</v>
      </c>
      <c r="F113" s="90">
        <v>0</v>
      </c>
      <c r="G113" s="90">
        <v>1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1</v>
      </c>
      <c r="N113" s="90"/>
    </row>
    <row r="114" spans="3:14" ht="12">
      <c r="C114" s="67" t="s">
        <v>247</v>
      </c>
      <c r="D114" s="67" t="s">
        <v>468</v>
      </c>
      <c r="E114" s="90">
        <v>0</v>
      </c>
      <c r="F114" s="90">
        <v>2</v>
      </c>
      <c r="G114" s="90">
        <v>15</v>
      </c>
      <c r="H114" s="90">
        <v>24</v>
      </c>
      <c r="I114" s="90">
        <v>0</v>
      </c>
      <c r="J114" s="90">
        <v>0</v>
      </c>
      <c r="K114" s="90">
        <v>0</v>
      </c>
      <c r="L114" s="90">
        <v>0</v>
      </c>
      <c r="M114" s="90">
        <v>41</v>
      </c>
      <c r="N114" s="90"/>
    </row>
    <row r="115" spans="3:14" ht="12">
      <c r="C115" s="67" t="s">
        <v>248</v>
      </c>
      <c r="D115" s="67" t="s">
        <v>249</v>
      </c>
      <c r="E115" s="90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13</v>
      </c>
      <c r="K115" s="90">
        <v>0</v>
      </c>
      <c r="L115" s="90">
        <v>0</v>
      </c>
      <c r="M115" s="90">
        <v>13</v>
      </c>
      <c r="N115" s="90"/>
    </row>
    <row r="116" spans="2:14" ht="12">
      <c r="B116" s="67" t="s">
        <v>570</v>
      </c>
      <c r="E116" s="90">
        <v>2</v>
      </c>
      <c r="F116" s="90">
        <v>8</v>
      </c>
      <c r="G116" s="90">
        <v>23</v>
      </c>
      <c r="H116" s="90">
        <v>37</v>
      </c>
      <c r="I116" s="90">
        <v>0</v>
      </c>
      <c r="J116" s="90">
        <v>35</v>
      </c>
      <c r="K116" s="90">
        <v>0</v>
      </c>
      <c r="L116" s="90">
        <v>10</v>
      </c>
      <c r="M116" s="90">
        <v>115</v>
      </c>
      <c r="N116" s="90"/>
    </row>
    <row r="117" spans="2:14" ht="12">
      <c r="B117" s="67" t="s">
        <v>250</v>
      </c>
      <c r="C117" s="67" t="s">
        <v>251</v>
      </c>
      <c r="D117" s="67" t="s">
        <v>252</v>
      </c>
      <c r="E117" s="90">
        <v>0</v>
      </c>
      <c r="F117" s="90">
        <v>1</v>
      </c>
      <c r="G117" s="90">
        <v>5</v>
      </c>
      <c r="H117" s="90">
        <v>6</v>
      </c>
      <c r="I117" s="90">
        <v>0</v>
      </c>
      <c r="J117" s="90">
        <v>0</v>
      </c>
      <c r="K117" s="90">
        <v>0</v>
      </c>
      <c r="L117" s="90">
        <v>0</v>
      </c>
      <c r="M117" s="90">
        <v>12</v>
      </c>
      <c r="N117" s="90"/>
    </row>
    <row r="118" spans="2:14" ht="12">
      <c r="B118" s="67" t="s">
        <v>571</v>
      </c>
      <c r="E118" s="90">
        <v>0</v>
      </c>
      <c r="F118" s="90">
        <v>1</v>
      </c>
      <c r="G118" s="90">
        <v>5</v>
      </c>
      <c r="H118" s="90">
        <v>6</v>
      </c>
      <c r="I118" s="90">
        <v>0</v>
      </c>
      <c r="J118" s="90">
        <v>0</v>
      </c>
      <c r="K118" s="90">
        <v>0</v>
      </c>
      <c r="L118" s="90">
        <v>0</v>
      </c>
      <c r="M118" s="90">
        <v>12</v>
      </c>
      <c r="N118" s="90"/>
    </row>
    <row r="119" spans="2:14" ht="12">
      <c r="B119" s="67" t="s">
        <v>253</v>
      </c>
      <c r="C119" s="67" t="s">
        <v>254</v>
      </c>
      <c r="D119" s="67" t="s">
        <v>255</v>
      </c>
      <c r="E119" s="90">
        <v>0</v>
      </c>
      <c r="F119" s="90">
        <v>1</v>
      </c>
      <c r="G119" s="90">
        <v>0</v>
      </c>
      <c r="H119" s="90">
        <v>1</v>
      </c>
      <c r="I119" s="90">
        <v>0</v>
      </c>
      <c r="J119" s="90">
        <v>0</v>
      </c>
      <c r="K119" s="90">
        <v>0</v>
      </c>
      <c r="L119" s="90">
        <v>0</v>
      </c>
      <c r="M119" s="90">
        <v>2</v>
      </c>
      <c r="N119" s="90"/>
    </row>
    <row r="120" spans="3:14" ht="12">
      <c r="C120" s="67" t="s">
        <v>256</v>
      </c>
      <c r="D120" s="67" t="s">
        <v>469</v>
      </c>
      <c r="E120" s="90">
        <v>0</v>
      </c>
      <c r="F120" s="90">
        <v>0</v>
      </c>
      <c r="G120" s="90">
        <v>0</v>
      </c>
      <c r="H120" s="90">
        <v>3</v>
      </c>
      <c r="I120" s="90">
        <v>0</v>
      </c>
      <c r="J120" s="90">
        <v>0</v>
      </c>
      <c r="K120" s="90">
        <v>0</v>
      </c>
      <c r="L120" s="90">
        <v>0</v>
      </c>
      <c r="M120" s="90">
        <v>3</v>
      </c>
      <c r="N120" s="90"/>
    </row>
    <row r="121" spans="3:14" ht="12">
      <c r="C121" s="67" t="s">
        <v>257</v>
      </c>
      <c r="D121" s="67" t="s">
        <v>470</v>
      </c>
      <c r="E121" s="90">
        <v>0</v>
      </c>
      <c r="F121" s="90">
        <v>1</v>
      </c>
      <c r="G121" s="90">
        <v>2</v>
      </c>
      <c r="H121" s="90">
        <v>2</v>
      </c>
      <c r="I121" s="90">
        <v>0</v>
      </c>
      <c r="J121" s="90">
        <v>0</v>
      </c>
      <c r="K121" s="90">
        <v>0</v>
      </c>
      <c r="L121" s="90">
        <v>0</v>
      </c>
      <c r="M121" s="90">
        <v>5</v>
      </c>
      <c r="N121" s="90"/>
    </row>
    <row r="122" spans="3:14" ht="12">
      <c r="C122" s="67" t="s">
        <v>258</v>
      </c>
      <c r="D122" s="67" t="s">
        <v>471</v>
      </c>
      <c r="E122" s="90">
        <v>0</v>
      </c>
      <c r="F122" s="90">
        <v>0</v>
      </c>
      <c r="G122" s="90">
        <v>0</v>
      </c>
      <c r="H122" s="90">
        <v>3</v>
      </c>
      <c r="I122" s="90">
        <v>0</v>
      </c>
      <c r="J122" s="90">
        <v>0</v>
      </c>
      <c r="K122" s="90">
        <v>0</v>
      </c>
      <c r="L122" s="90">
        <v>0</v>
      </c>
      <c r="M122" s="90">
        <v>3</v>
      </c>
      <c r="N122" s="90"/>
    </row>
    <row r="123" spans="2:14" ht="12">
      <c r="B123" s="67" t="s">
        <v>572</v>
      </c>
      <c r="E123" s="90">
        <v>0</v>
      </c>
      <c r="F123" s="90">
        <v>2</v>
      </c>
      <c r="G123" s="90">
        <v>2</v>
      </c>
      <c r="H123" s="90">
        <v>9</v>
      </c>
      <c r="I123" s="90">
        <v>0</v>
      </c>
      <c r="J123" s="90">
        <v>0</v>
      </c>
      <c r="K123" s="90">
        <v>0</v>
      </c>
      <c r="L123" s="90">
        <v>0</v>
      </c>
      <c r="M123" s="90">
        <v>13</v>
      </c>
      <c r="N123" s="90"/>
    </row>
    <row r="124" spans="2:14" ht="12">
      <c r="B124" s="67" t="s">
        <v>53</v>
      </c>
      <c r="C124" s="67" t="s">
        <v>259</v>
      </c>
      <c r="D124" s="67" t="s">
        <v>260</v>
      </c>
      <c r="E124" s="90">
        <v>2</v>
      </c>
      <c r="F124" s="90">
        <v>10</v>
      </c>
      <c r="G124" s="90">
        <v>30</v>
      </c>
      <c r="H124" s="90">
        <v>64</v>
      </c>
      <c r="I124" s="90">
        <v>0</v>
      </c>
      <c r="J124" s="90">
        <v>3</v>
      </c>
      <c r="K124" s="90">
        <v>0</v>
      </c>
      <c r="L124" s="90">
        <v>0</v>
      </c>
      <c r="M124" s="90">
        <v>109</v>
      </c>
      <c r="N124" s="90"/>
    </row>
    <row r="125" spans="3:14" ht="12">
      <c r="C125" s="67" t="s">
        <v>261</v>
      </c>
      <c r="D125" s="67" t="s">
        <v>472</v>
      </c>
      <c r="E125" s="90">
        <v>0</v>
      </c>
      <c r="F125" s="90">
        <v>0</v>
      </c>
      <c r="G125" s="90">
        <v>0</v>
      </c>
      <c r="H125" s="90">
        <v>4</v>
      </c>
      <c r="I125" s="90">
        <v>0</v>
      </c>
      <c r="J125" s="90">
        <v>2</v>
      </c>
      <c r="K125" s="90">
        <v>0</v>
      </c>
      <c r="L125" s="90">
        <v>0</v>
      </c>
      <c r="M125" s="90">
        <v>6</v>
      </c>
      <c r="N125" s="90"/>
    </row>
    <row r="126" spans="3:14" ht="12">
      <c r="C126" s="67" t="s">
        <v>262</v>
      </c>
      <c r="D126" s="67" t="s">
        <v>263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9</v>
      </c>
      <c r="K126" s="90">
        <v>0</v>
      </c>
      <c r="L126" s="90">
        <v>0</v>
      </c>
      <c r="M126" s="90">
        <v>9</v>
      </c>
      <c r="N126" s="90"/>
    </row>
    <row r="127" spans="3:14" ht="12">
      <c r="C127" s="67" t="s">
        <v>264</v>
      </c>
      <c r="D127" s="67" t="s">
        <v>265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5</v>
      </c>
      <c r="K127" s="90">
        <v>0</v>
      </c>
      <c r="L127" s="90">
        <v>0</v>
      </c>
      <c r="M127" s="90">
        <v>5</v>
      </c>
      <c r="N127" s="90"/>
    </row>
    <row r="128" spans="3:14" ht="12">
      <c r="C128" s="67" t="s">
        <v>266</v>
      </c>
      <c r="D128" s="67" t="s">
        <v>473</v>
      </c>
      <c r="E128" s="90">
        <v>0</v>
      </c>
      <c r="F128" s="90">
        <v>0</v>
      </c>
      <c r="G128" s="90">
        <v>4</v>
      </c>
      <c r="H128" s="90">
        <v>6</v>
      </c>
      <c r="I128" s="90">
        <v>0</v>
      </c>
      <c r="J128" s="90">
        <v>0</v>
      </c>
      <c r="K128" s="90">
        <v>0</v>
      </c>
      <c r="L128" s="90">
        <v>0</v>
      </c>
      <c r="M128" s="90">
        <v>10</v>
      </c>
      <c r="N128" s="90"/>
    </row>
    <row r="129" spans="3:14" ht="12">
      <c r="C129" s="67" t="s">
        <v>474</v>
      </c>
      <c r="D129" s="67" t="s">
        <v>475</v>
      </c>
      <c r="E129" s="90">
        <v>0</v>
      </c>
      <c r="F129" s="90">
        <v>0</v>
      </c>
      <c r="G129" s="90">
        <v>2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2</v>
      </c>
      <c r="N129" s="90"/>
    </row>
    <row r="130" spans="2:14" ht="12">
      <c r="B130" s="67" t="s">
        <v>573</v>
      </c>
      <c r="E130" s="90">
        <v>2</v>
      </c>
      <c r="F130" s="90">
        <v>10</v>
      </c>
      <c r="G130" s="90">
        <v>36</v>
      </c>
      <c r="H130" s="90">
        <v>74</v>
      </c>
      <c r="I130" s="90">
        <v>0</v>
      </c>
      <c r="J130" s="90">
        <v>19</v>
      </c>
      <c r="K130" s="90">
        <v>0</v>
      </c>
      <c r="L130" s="90">
        <v>0</v>
      </c>
      <c r="M130" s="90">
        <v>141</v>
      </c>
      <c r="N130" s="90"/>
    </row>
    <row r="131" spans="2:14" ht="12">
      <c r="B131" s="67" t="s">
        <v>54</v>
      </c>
      <c r="C131" s="67" t="s">
        <v>267</v>
      </c>
      <c r="D131" s="67" t="s">
        <v>268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19</v>
      </c>
      <c r="K131" s="90">
        <v>0</v>
      </c>
      <c r="L131" s="90">
        <v>0</v>
      </c>
      <c r="M131" s="90">
        <v>19</v>
      </c>
      <c r="N131" s="90"/>
    </row>
    <row r="132" spans="3:14" ht="12">
      <c r="C132" s="67" t="s">
        <v>269</v>
      </c>
      <c r="D132" s="67" t="s">
        <v>270</v>
      </c>
      <c r="E132" s="90">
        <v>0</v>
      </c>
      <c r="F132" s="90">
        <v>12</v>
      </c>
      <c r="G132" s="90">
        <v>34</v>
      </c>
      <c r="H132" s="90">
        <v>60</v>
      </c>
      <c r="I132" s="90">
        <v>0</v>
      </c>
      <c r="J132" s="90">
        <v>0</v>
      </c>
      <c r="K132" s="90">
        <v>0</v>
      </c>
      <c r="L132" s="90">
        <v>0</v>
      </c>
      <c r="M132" s="90">
        <v>106</v>
      </c>
      <c r="N132" s="90"/>
    </row>
    <row r="133" spans="3:14" ht="12">
      <c r="C133" s="67" t="s">
        <v>271</v>
      </c>
      <c r="D133" s="67" t="s">
        <v>272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7</v>
      </c>
      <c r="K133" s="90">
        <v>0</v>
      </c>
      <c r="L133" s="90">
        <v>0</v>
      </c>
      <c r="M133" s="90">
        <v>7</v>
      </c>
      <c r="N133" s="90"/>
    </row>
    <row r="134" spans="3:14" ht="12">
      <c r="C134" s="67" t="s">
        <v>273</v>
      </c>
      <c r="D134" s="67" t="s">
        <v>476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11</v>
      </c>
      <c r="K134" s="90">
        <v>0</v>
      </c>
      <c r="L134" s="90">
        <v>0</v>
      </c>
      <c r="M134" s="90">
        <v>11</v>
      </c>
      <c r="N134" s="90"/>
    </row>
    <row r="135" spans="3:14" ht="12">
      <c r="C135" s="67" t="s">
        <v>274</v>
      </c>
      <c r="D135" s="67" t="s">
        <v>477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2</v>
      </c>
      <c r="K135" s="90">
        <v>0</v>
      </c>
      <c r="L135" s="90">
        <v>0</v>
      </c>
      <c r="M135" s="90">
        <v>2</v>
      </c>
      <c r="N135" s="90"/>
    </row>
    <row r="136" spans="3:14" ht="12">
      <c r="C136" s="67" t="s">
        <v>275</v>
      </c>
      <c r="D136" s="67" t="s">
        <v>276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9</v>
      </c>
      <c r="K136" s="90">
        <v>0</v>
      </c>
      <c r="L136" s="90">
        <v>0</v>
      </c>
      <c r="M136" s="90">
        <v>9</v>
      </c>
      <c r="N136" s="90"/>
    </row>
    <row r="137" spans="3:14" ht="12">
      <c r="C137" s="67" t="s">
        <v>277</v>
      </c>
      <c r="D137" s="67" t="s">
        <v>278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7</v>
      </c>
      <c r="L137" s="90">
        <v>34</v>
      </c>
      <c r="M137" s="90">
        <v>41</v>
      </c>
      <c r="N137" s="90"/>
    </row>
    <row r="138" spans="2:14" ht="12">
      <c r="B138" s="67" t="s">
        <v>574</v>
      </c>
      <c r="E138" s="90">
        <v>0</v>
      </c>
      <c r="F138" s="90">
        <v>12</v>
      </c>
      <c r="G138" s="90">
        <v>34</v>
      </c>
      <c r="H138" s="90">
        <v>60</v>
      </c>
      <c r="I138" s="90">
        <v>0</v>
      </c>
      <c r="J138" s="90">
        <v>48</v>
      </c>
      <c r="K138" s="90">
        <v>7</v>
      </c>
      <c r="L138" s="90">
        <v>34</v>
      </c>
      <c r="M138" s="90">
        <v>195</v>
      </c>
      <c r="N138" s="90"/>
    </row>
    <row r="139" spans="2:14" ht="12">
      <c r="B139" s="67" t="s">
        <v>279</v>
      </c>
      <c r="C139" s="67" t="s">
        <v>280</v>
      </c>
      <c r="D139" s="67" t="s">
        <v>478</v>
      </c>
      <c r="E139" s="90">
        <v>0</v>
      </c>
      <c r="F139" s="90">
        <v>3</v>
      </c>
      <c r="G139" s="90">
        <v>8</v>
      </c>
      <c r="H139" s="90">
        <v>13</v>
      </c>
      <c r="I139" s="90">
        <v>0</v>
      </c>
      <c r="J139" s="90">
        <v>0</v>
      </c>
      <c r="K139" s="90">
        <v>0</v>
      </c>
      <c r="L139" s="90">
        <v>0</v>
      </c>
      <c r="M139" s="90">
        <v>24</v>
      </c>
      <c r="N139" s="90"/>
    </row>
    <row r="140" spans="3:14" ht="12">
      <c r="C140" s="67" t="s">
        <v>281</v>
      </c>
      <c r="D140" s="67" t="s">
        <v>479</v>
      </c>
      <c r="E140" s="90">
        <v>0</v>
      </c>
      <c r="F140" s="90">
        <v>3</v>
      </c>
      <c r="G140" s="90">
        <v>2</v>
      </c>
      <c r="H140" s="90">
        <v>7</v>
      </c>
      <c r="I140" s="90">
        <v>0</v>
      </c>
      <c r="J140" s="90">
        <v>0</v>
      </c>
      <c r="K140" s="90">
        <v>0</v>
      </c>
      <c r="L140" s="90">
        <v>0</v>
      </c>
      <c r="M140" s="90">
        <v>12</v>
      </c>
      <c r="N140" s="90"/>
    </row>
    <row r="141" spans="3:14" ht="12">
      <c r="C141" s="67" t="s">
        <v>282</v>
      </c>
      <c r="D141" s="67" t="s">
        <v>480</v>
      </c>
      <c r="E141" s="90">
        <v>0</v>
      </c>
      <c r="F141" s="90">
        <v>0</v>
      </c>
      <c r="G141" s="90">
        <v>1</v>
      </c>
      <c r="H141" s="90">
        <v>3</v>
      </c>
      <c r="I141" s="90">
        <v>0</v>
      </c>
      <c r="J141" s="90">
        <v>0</v>
      </c>
      <c r="K141" s="90">
        <v>0</v>
      </c>
      <c r="L141" s="90">
        <v>0</v>
      </c>
      <c r="M141" s="90">
        <v>4</v>
      </c>
      <c r="N141" s="90"/>
    </row>
    <row r="142" spans="3:14" ht="12">
      <c r="C142" s="67" t="s">
        <v>283</v>
      </c>
      <c r="D142" s="67" t="s">
        <v>284</v>
      </c>
      <c r="E142" s="90">
        <v>0</v>
      </c>
      <c r="F142" s="90">
        <v>2</v>
      </c>
      <c r="G142" s="90">
        <v>13</v>
      </c>
      <c r="H142" s="90">
        <v>45</v>
      </c>
      <c r="I142" s="90">
        <v>0</v>
      </c>
      <c r="J142" s="90">
        <v>0</v>
      </c>
      <c r="K142" s="90">
        <v>0</v>
      </c>
      <c r="L142" s="90">
        <v>0</v>
      </c>
      <c r="M142" s="90">
        <v>60</v>
      </c>
      <c r="N142" s="90"/>
    </row>
    <row r="143" spans="3:14" ht="12">
      <c r="C143" s="67" t="s">
        <v>285</v>
      </c>
      <c r="D143" s="67" t="s">
        <v>481</v>
      </c>
      <c r="E143" s="90">
        <v>0</v>
      </c>
      <c r="F143" s="90">
        <v>1</v>
      </c>
      <c r="G143" s="90">
        <v>0</v>
      </c>
      <c r="H143" s="90">
        <v>1</v>
      </c>
      <c r="I143" s="90">
        <v>0</v>
      </c>
      <c r="J143" s="90">
        <v>0</v>
      </c>
      <c r="K143" s="90">
        <v>0</v>
      </c>
      <c r="L143" s="90">
        <v>0</v>
      </c>
      <c r="M143" s="90">
        <v>2</v>
      </c>
      <c r="N143" s="90"/>
    </row>
    <row r="144" spans="3:14" ht="12">
      <c r="C144" s="67" t="s">
        <v>286</v>
      </c>
      <c r="D144" s="67" t="s">
        <v>482</v>
      </c>
      <c r="E144" s="90">
        <v>0</v>
      </c>
      <c r="F144" s="90">
        <v>1</v>
      </c>
      <c r="G144" s="90">
        <v>6</v>
      </c>
      <c r="H144" s="90">
        <v>4</v>
      </c>
      <c r="I144" s="90">
        <v>0</v>
      </c>
      <c r="J144" s="90">
        <v>0</v>
      </c>
      <c r="K144" s="90">
        <v>0</v>
      </c>
      <c r="L144" s="90">
        <v>0</v>
      </c>
      <c r="M144" s="90">
        <v>11</v>
      </c>
      <c r="N144" s="90"/>
    </row>
    <row r="145" spans="3:14" ht="12">
      <c r="C145" s="67" t="s">
        <v>287</v>
      </c>
      <c r="D145" s="67" t="s">
        <v>483</v>
      </c>
      <c r="E145" s="90">
        <v>0</v>
      </c>
      <c r="F145" s="90">
        <v>2</v>
      </c>
      <c r="G145" s="90">
        <v>14</v>
      </c>
      <c r="H145" s="90">
        <v>6</v>
      </c>
      <c r="I145" s="90">
        <v>0</v>
      </c>
      <c r="J145" s="90">
        <v>0</v>
      </c>
      <c r="K145" s="90">
        <v>0</v>
      </c>
      <c r="L145" s="90">
        <v>0</v>
      </c>
      <c r="M145" s="90">
        <v>22</v>
      </c>
      <c r="N145" s="90"/>
    </row>
    <row r="146" spans="3:14" ht="12">
      <c r="C146" s="67" t="s">
        <v>288</v>
      </c>
      <c r="D146" s="67" t="s">
        <v>289</v>
      </c>
      <c r="E146" s="90">
        <v>1</v>
      </c>
      <c r="F146" s="90">
        <v>8</v>
      </c>
      <c r="G146" s="90">
        <v>23</v>
      </c>
      <c r="H146" s="90">
        <v>55</v>
      </c>
      <c r="I146" s="90">
        <v>0</v>
      </c>
      <c r="J146" s="90">
        <v>0</v>
      </c>
      <c r="K146" s="90">
        <v>0</v>
      </c>
      <c r="L146" s="90">
        <v>0</v>
      </c>
      <c r="M146" s="90">
        <v>87</v>
      </c>
      <c r="N146" s="90"/>
    </row>
    <row r="147" spans="3:14" ht="12">
      <c r="C147" s="67" t="s">
        <v>290</v>
      </c>
      <c r="D147" s="67" t="s">
        <v>291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30</v>
      </c>
      <c r="K147" s="90">
        <v>0</v>
      </c>
      <c r="L147" s="90">
        <v>0</v>
      </c>
      <c r="M147" s="90">
        <v>30</v>
      </c>
      <c r="N147" s="90"/>
    </row>
    <row r="148" spans="3:14" ht="12">
      <c r="C148" s="67" t="s">
        <v>292</v>
      </c>
      <c r="D148" s="67" t="s">
        <v>293</v>
      </c>
      <c r="E148" s="90">
        <v>0</v>
      </c>
      <c r="F148" s="90">
        <v>4</v>
      </c>
      <c r="G148" s="90">
        <v>13</v>
      </c>
      <c r="H148" s="90">
        <v>48</v>
      </c>
      <c r="I148" s="90">
        <v>0</v>
      </c>
      <c r="J148" s="90">
        <v>0</v>
      </c>
      <c r="K148" s="90">
        <v>0</v>
      </c>
      <c r="L148" s="90">
        <v>0</v>
      </c>
      <c r="M148" s="90">
        <v>65</v>
      </c>
      <c r="N148" s="90"/>
    </row>
    <row r="149" spans="3:14" ht="12">
      <c r="C149" s="67" t="s">
        <v>294</v>
      </c>
      <c r="D149" s="67" t="s">
        <v>484</v>
      </c>
      <c r="E149" s="90">
        <v>0</v>
      </c>
      <c r="F149" s="90">
        <v>0</v>
      </c>
      <c r="G149" s="90">
        <v>0</v>
      </c>
      <c r="H149" s="90">
        <v>7</v>
      </c>
      <c r="I149" s="90">
        <v>0</v>
      </c>
      <c r="J149" s="90">
        <v>0</v>
      </c>
      <c r="K149" s="90">
        <v>0</v>
      </c>
      <c r="L149" s="90">
        <v>0</v>
      </c>
      <c r="M149" s="90">
        <v>7</v>
      </c>
      <c r="N149" s="90"/>
    </row>
    <row r="150" spans="2:14" ht="12">
      <c r="B150" s="67" t="s">
        <v>575</v>
      </c>
      <c r="E150" s="90">
        <v>1</v>
      </c>
      <c r="F150" s="90">
        <v>24</v>
      </c>
      <c r="G150" s="90">
        <v>80</v>
      </c>
      <c r="H150" s="90">
        <v>189</v>
      </c>
      <c r="I150" s="90">
        <v>0</v>
      </c>
      <c r="J150" s="90">
        <v>30</v>
      </c>
      <c r="K150" s="90">
        <v>0</v>
      </c>
      <c r="L150" s="90">
        <v>0</v>
      </c>
      <c r="M150" s="90">
        <v>324</v>
      </c>
      <c r="N150" s="90"/>
    </row>
    <row r="151" spans="2:14" ht="12">
      <c r="B151" s="67" t="s">
        <v>295</v>
      </c>
      <c r="C151" s="67" t="s">
        <v>296</v>
      </c>
      <c r="D151" s="67" t="s">
        <v>297</v>
      </c>
      <c r="E151" s="90">
        <v>0</v>
      </c>
      <c r="F151" s="90">
        <v>5</v>
      </c>
      <c r="G151" s="90">
        <v>2</v>
      </c>
      <c r="H151" s="90">
        <v>8</v>
      </c>
      <c r="I151" s="90">
        <v>0</v>
      </c>
      <c r="J151" s="90">
        <v>0</v>
      </c>
      <c r="K151" s="90">
        <v>0</v>
      </c>
      <c r="L151" s="90">
        <v>0</v>
      </c>
      <c r="M151" s="90">
        <v>15</v>
      </c>
      <c r="N151" s="90"/>
    </row>
    <row r="152" spans="3:14" ht="12">
      <c r="C152" s="67" t="s">
        <v>298</v>
      </c>
      <c r="D152" s="67" t="s">
        <v>299</v>
      </c>
      <c r="E152" s="90">
        <v>0</v>
      </c>
      <c r="F152" s="90">
        <v>0</v>
      </c>
      <c r="G152" s="90">
        <v>0</v>
      </c>
      <c r="H152" s="90">
        <v>3</v>
      </c>
      <c r="I152" s="90">
        <v>0</v>
      </c>
      <c r="J152" s="90">
        <v>21</v>
      </c>
      <c r="K152" s="90">
        <v>0</v>
      </c>
      <c r="L152" s="90">
        <v>0</v>
      </c>
      <c r="M152" s="90">
        <v>24</v>
      </c>
      <c r="N152" s="90"/>
    </row>
    <row r="153" spans="2:14" ht="12">
      <c r="B153" s="67" t="s">
        <v>576</v>
      </c>
      <c r="E153" s="90">
        <v>0</v>
      </c>
      <c r="F153" s="90">
        <v>5</v>
      </c>
      <c r="G153" s="90">
        <v>2</v>
      </c>
      <c r="H153" s="90">
        <v>11</v>
      </c>
      <c r="I153" s="90">
        <v>0</v>
      </c>
      <c r="J153" s="90">
        <v>21</v>
      </c>
      <c r="K153" s="90">
        <v>0</v>
      </c>
      <c r="L153" s="90">
        <v>0</v>
      </c>
      <c r="M153" s="90">
        <v>39</v>
      </c>
      <c r="N153" s="90"/>
    </row>
    <row r="154" spans="2:14" ht="12">
      <c r="B154" s="67" t="s">
        <v>300</v>
      </c>
      <c r="C154" s="67" t="s">
        <v>301</v>
      </c>
      <c r="D154" s="67" t="s">
        <v>302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3</v>
      </c>
      <c r="K154" s="90">
        <v>0</v>
      </c>
      <c r="L154" s="90">
        <v>0</v>
      </c>
      <c r="M154" s="90">
        <v>3</v>
      </c>
      <c r="N154" s="90"/>
    </row>
    <row r="155" spans="3:14" ht="12">
      <c r="C155" s="67" t="s">
        <v>303</v>
      </c>
      <c r="D155" s="67" t="s">
        <v>304</v>
      </c>
      <c r="E155" s="90">
        <v>0</v>
      </c>
      <c r="F155" s="90">
        <v>4</v>
      </c>
      <c r="G155" s="90">
        <v>22</v>
      </c>
      <c r="H155" s="90">
        <v>47</v>
      </c>
      <c r="I155" s="90">
        <v>0</v>
      </c>
      <c r="J155" s="90">
        <v>11</v>
      </c>
      <c r="K155" s="90">
        <v>0</v>
      </c>
      <c r="L155" s="90">
        <v>0</v>
      </c>
      <c r="M155" s="90">
        <v>84</v>
      </c>
      <c r="N155" s="90"/>
    </row>
    <row r="156" spans="3:14" ht="12">
      <c r="C156" s="67" t="s">
        <v>305</v>
      </c>
      <c r="D156" s="67" t="s">
        <v>485</v>
      </c>
      <c r="E156" s="90">
        <v>0</v>
      </c>
      <c r="F156" s="90">
        <v>0</v>
      </c>
      <c r="G156" s="90">
        <v>0</v>
      </c>
      <c r="H156" s="90">
        <v>0</v>
      </c>
      <c r="I156" s="90">
        <v>0</v>
      </c>
      <c r="J156" s="90">
        <v>4</v>
      </c>
      <c r="K156" s="90">
        <v>0</v>
      </c>
      <c r="L156" s="90">
        <v>0</v>
      </c>
      <c r="M156" s="90">
        <v>4</v>
      </c>
      <c r="N156" s="90"/>
    </row>
    <row r="157" spans="3:14" ht="12">
      <c r="C157" s="67" t="s">
        <v>306</v>
      </c>
      <c r="D157" s="67" t="s">
        <v>307</v>
      </c>
      <c r="E157" s="90">
        <v>0</v>
      </c>
      <c r="F157" s="90">
        <v>1</v>
      </c>
      <c r="G157" s="90">
        <v>8</v>
      </c>
      <c r="H157" s="90">
        <v>11</v>
      </c>
      <c r="I157" s="90">
        <v>0</v>
      </c>
      <c r="J157" s="90">
        <v>0</v>
      </c>
      <c r="K157" s="90">
        <v>0</v>
      </c>
      <c r="L157" s="90">
        <v>0</v>
      </c>
      <c r="M157" s="90">
        <v>20</v>
      </c>
      <c r="N157" s="90"/>
    </row>
    <row r="158" spans="2:14" ht="12">
      <c r="B158" s="67" t="s">
        <v>577</v>
      </c>
      <c r="E158" s="90">
        <v>0</v>
      </c>
      <c r="F158" s="90">
        <v>5</v>
      </c>
      <c r="G158" s="90">
        <v>30</v>
      </c>
      <c r="H158" s="90">
        <v>58</v>
      </c>
      <c r="I158" s="90">
        <v>0</v>
      </c>
      <c r="J158" s="90">
        <v>18</v>
      </c>
      <c r="K158" s="90">
        <v>0</v>
      </c>
      <c r="L158" s="90">
        <v>0</v>
      </c>
      <c r="M158" s="90">
        <v>111</v>
      </c>
      <c r="N158" s="90"/>
    </row>
    <row r="159" spans="2:14" ht="12">
      <c r="B159" s="67" t="s">
        <v>55</v>
      </c>
      <c r="C159" s="67" t="s">
        <v>486</v>
      </c>
      <c r="D159" s="67" t="s">
        <v>487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1</v>
      </c>
      <c r="M159" s="90">
        <v>1</v>
      </c>
      <c r="N159" s="90"/>
    </row>
    <row r="160" spans="3:14" ht="12">
      <c r="C160" s="67" t="s">
        <v>308</v>
      </c>
      <c r="D160" s="67" t="s">
        <v>488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83</v>
      </c>
      <c r="K160" s="90">
        <v>0</v>
      </c>
      <c r="L160" s="90">
        <v>0</v>
      </c>
      <c r="M160" s="90">
        <v>83</v>
      </c>
      <c r="N160" s="90"/>
    </row>
    <row r="161" spans="3:14" ht="12">
      <c r="C161" s="67" t="s">
        <v>309</v>
      </c>
      <c r="D161" s="67" t="s">
        <v>489</v>
      </c>
      <c r="E161" s="90">
        <v>0</v>
      </c>
      <c r="F161" s="90">
        <v>0</v>
      </c>
      <c r="G161" s="90">
        <v>2</v>
      </c>
      <c r="H161" s="90">
        <v>2</v>
      </c>
      <c r="I161" s="90">
        <v>0</v>
      </c>
      <c r="J161" s="90">
        <v>0</v>
      </c>
      <c r="K161" s="90">
        <v>0</v>
      </c>
      <c r="L161" s="90">
        <v>0</v>
      </c>
      <c r="M161" s="90">
        <v>4</v>
      </c>
      <c r="N161" s="90"/>
    </row>
    <row r="162" spans="3:14" ht="12">
      <c r="C162" s="67" t="s">
        <v>310</v>
      </c>
      <c r="D162" s="67" t="s">
        <v>311</v>
      </c>
      <c r="E162" s="90">
        <v>0</v>
      </c>
      <c r="F162" s="90">
        <v>4</v>
      </c>
      <c r="G162" s="90">
        <v>23</v>
      </c>
      <c r="H162" s="90">
        <v>44</v>
      </c>
      <c r="I162" s="90">
        <v>0</v>
      </c>
      <c r="J162" s="90">
        <v>0</v>
      </c>
      <c r="K162" s="90">
        <v>0</v>
      </c>
      <c r="L162" s="90">
        <v>0</v>
      </c>
      <c r="M162" s="90">
        <v>71</v>
      </c>
      <c r="N162" s="90"/>
    </row>
    <row r="163" spans="2:14" ht="12">
      <c r="B163" s="67" t="s">
        <v>312</v>
      </c>
      <c r="E163" s="90">
        <v>0</v>
      </c>
      <c r="F163" s="90">
        <v>4</v>
      </c>
      <c r="G163" s="90">
        <v>25</v>
      </c>
      <c r="H163" s="90">
        <v>46</v>
      </c>
      <c r="I163" s="90">
        <v>0</v>
      </c>
      <c r="J163" s="90">
        <v>83</v>
      </c>
      <c r="K163" s="90">
        <v>0</v>
      </c>
      <c r="L163" s="90">
        <v>1</v>
      </c>
      <c r="M163" s="90">
        <v>159</v>
      </c>
      <c r="N163" s="90"/>
    </row>
    <row r="164" spans="1:14" ht="12">
      <c r="A164" s="68" t="s">
        <v>313</v>
      </c>
      <c r="B164" s="68"/>
      <c r="C164" s="68"/>
      <c r="D164" s="68"/>
      <c r="E164" s="91">
        <v>12</v>
      </c>
      <c r="F164" s="91">
        <v>105</v>
      </c>
      <c r="G164" s="91">
        <v>392</v>
      </c>
      <c r="H164" s="91">
        <v>902</v>
      </c>
      <c r="I164" s="91"/>
      <c r="J164" s="91">
        <v>350</v>
      </c>
      <c r="K164" s="91">
        <v>7</v>
      </c>
      <c r="L164" s="91">
        <v>97</v>
      </c>
      <c r="M164" s="91">
        <v>1865</v>
      </c>
      <c r="N164" s="90"/>
    </row>
    <row r="165" spans="1:14" ht="12">
      <c r="A165" s="67" t="s">
        <v>56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2:14" ht="12">
      <c r="B166" s="67" t="s">
        <v>57</v>
      </c>
      <c r="C166" s="67" t="s">
        <v>490</v>
      </c>
      <c r="D166" s="67" t="s">
        <v>319</v>
      </c>
      <c r="E166" s="90">
        <v>0</v>
      </c>
      <c r="F166" s="90">
        <v>0</v>
      </c>
      <c r="G166" s="90">
        <v>1</v>
      </c>
      <c r="H166" s="90">
        <v>3</v>
      </c>
      <c r="I166" s="90">
        <v>0</v>
      </c>
      <c r="J166" s="90">
        <v>0</v>
      </c>
      <c r="K166" s="90">
        <v>0</v>
      </c>
      <c r="L166" s="90">
        <v>0</v>
      </c>
      <c r="M166" s="90">
        <v>4</v>
      </c>
      <c r="N166" s="90"/>
    </row>
    <row r="167" spans="3:14" ht="12">
      <c r="C167" s="67" t="s">
        <v>314</v>
      </c>
      <c r="D167" s="67" t="s">
        <v>491</v>
      </c>
      <c r="E167" s="90">
        <v>0</v>
      </c>
      <c r="F167" s="90">
        <v>2</v>
      </c>
      <c r="G167" s="90">
        <v>1</v>
      </c>
      <c r="H167" s="90">
        <v>3</v>
      </c>
      <c r="I167" s="90">
        <v>0</v>
      </c>
      <c r="J167" s="90">
        <v>0</v>
      </c>
      <c r="K167" s="90">
        <v>0</v>
      </c>
      <c r="L167" s="90">
        <v>0</v>
      </c>
      <c r="M167" s="90">
        <v>6</v>
      </c>
      <c r="N167" s="90"/>
    </row>
    <row r="168" spans="3:14" ht="12">
      <c r="C168" s="67" t="s">
        <v>315</v>
      </c>
      <c r="D168" s="67" t="s">
        <v>492</v>
      </c>
      <c r="E168" s="90">
        <v>1</v>
      </c>
      <c r="F168" s="90">
        <v>0</v>
      </c>
      <c r="G168" s="90">
        <v>0</v>
      </c>
      <c r="H168" s="90">
        <v>1</v>
      </c>
      <c r="I168" s="90">
        <v>0</v>
      </c>
      <c r="J168" s="90">
        <v>0</v>
      </c>
      <c r="K168" s="90">
        <v>0</v>
      </c>
      <c r="L168" s="90">
        <v>0</v>
      </c>
      <c r="M168" s="90">
        <v>2</v>
      </c>
      <c r="N168" s="90"/>
    </row>
    <row r="169" spans="3:14" ht="12">
      <c r="C169" s="67" t="s">
        <v>316</v>
      </c>
      <c r="D169" s="67" t="s">
        <v>493</v>
      </c>
      <c r="E169" s="90">
        <v>0</v>
      </c>
      <c r="F169" s="90">
        <v>0</v>
      </c>
      <c r="G169" s="90">
        <v>1</v>
      </c>
      <c r="H169" s="90">
        <v>35</v>
      </c>
      <c r="I169" s="90">
        <v>0</v>
      </c>
      <c r="J169" s="90">
        <v>0</v>
      </c>
      <c r="K169" s="90">
        <v>0</v>
      </c>
      <c r="L169" s="90">
        <v>0</v>
      </c>
      <c r="M169" s="90">
        <v>36</v>
      </c>
      <c r="N169" s="90"/>
    </row>
    <row r="170" spans="3:14" ht="12">
      <c r="C170" s="67" t="s">
        <v>317</v>
      </c>
      <c r="D170" s="67" t="s">
        <v>318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v>15</v>
      </c>
      <c r="K170" s="90">
        <v>0</v>
      </c>
      <c r="L170" s="90">
        <v>0</v>
      </c>
      <c r="M170" s="90">
        <v>15</v>
      </c>
      <c r="N170" s="90"/>
    </row>
    <row r="171" spans="3:14" ht="12">
      <c r="C171" s="67" t="s">
        <v>320</v>
      </c>
      <c r="D171" s="67" t="s">
        <v>494</v>
      </c>
      <c r="E171" s="90">
        <v>3</v>
      </c>
      <c r="F171" s="90">
        <v>5</v>
      </c>
      <c r="G171" s="90">
        <v>18</v>
      </c>
      <c r="H171" s="90">
        <v>58</v>
      </c>
      <c r="I171" s="90">
        <v>0</v>
      </c>
      <c r="J171" s="90">
        <v>0</v>
      </c>
      <c r="K171" s="90">
        <v>0</v>
      </c>
      <c r="L171" s="90">
        <v>0</v>
      </c>
      <c r="M171" s="90">
        <v>84</v>
      </c>
      <c r="N171" s="90"/>
    </row>
    <row r="172" spans="3:14" ht="12">
      <c r="C172" s="67" t="s">
        <v>321</v>
      </c>
      <c r="D172" s="67" t="s">
        <v>322</v>
      </c>
      <c r="E172" s="90">
        <v>0</v>
      </c>
      <c r="F172" s="90">
        <v>0</v>
      </c>
      <c r="G172" s="90">
        <v>1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1</v>
      </c>
      <c r="N172" s="90"/>
    </row>
    <row r="173" spans="2:14" ht="12">
      <c r="B173" s="67" t="s">
        <v>578</v>
      </c>
      <c r="E173" s="90">
        <v>4</v>
      </c>
      <c r="F173" s="90">
        <v>7</v>
      </c>
      <c r="G173" s="90">
        <v>22</v>
      </c>
      <c r="H173" s="90">
        <v>100</v>
      </c>
      <c r="I173" s="90">
        <v>0</v>
      </c>
      <c r="J173" s="90">
        <v>15</v>
      </c>
      <c r="K173" s="90">
        <v>0</v>
      </c>
      <c r="L173" s="90">
        <v>0</v>
      </c>
      <c r="M173" s="90">
        <v>148</v>
      </c>
      <c r="N173" s="90"/>
    </row>
    <row r="174" spans="2:14" ht="12">
      <c r="B174" s="67" t="s">
        <v>58</v>
      </c>
      <c r="C174" s="67" t="s">
        <v>323</v>
      </c>
      <c r="D174" s="67" t="s">
        <v>495</v>
      </c>
      <c r="E174" s="90">
        <v>0</v>
      </c>
      <c r="F174" s="90">
        <v>0</v>
      </c>
      <c r="G174" s="90">
        <v>0</v>
      </c>
      <c r="H174" s="90">
        <v>0</v>
      </c>
      <c r="I174" s="90">
        <v>0</v>
      </c>
      <c r="J174" s="90">
        <v>127</v>
      </c>
      <c r="K174" s="90">
        <v>0</v>
      </c>
      <c r="L174" s="90">
        <v>0</v>
      </c>
      <c r="M174" s="90">
        <v>127</v>
      </c>
      <c r="N174" s="90"/>
    </row>
    <row r="175" spans="2:14" ht="12">
      <c r="B175" s="67" t="s">
        <v>579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127</v>
      </c>
      <c r="K175" s="90">
        <v>0</v>
      </c>
      <c r="L175" s="90">
        <v>0</v>
      </c>
      <c r="M175" s="90">
        <v>127</v>
      </c>
      <c r="N175" s="90"/>
    </row>
    <row r="176" spans="2:14" ht="12">
      <c r="B176" s="67" t="s">
        <v>95</v>
      </c>
      <c r="C176" s="67" t="s">
        <v>324</v>
      </c>
      <c r="D176" s="67" t="s">
        <v>325</v>
      </c>
      <c r="E176" s="90">
        <v>0</v>
      </c>
      <c r="F176" s="90">
        <v>0</v>
      </c>
      <c r="G176" s="90">
        <v>6</v>
      </c>
      <c r="H176" s="90">
        <v>15</v>
      </c>
      <c r="I176" s="90">
        <v>0</v>
      </c>
      <c r="J176" s="90">
        <v>0</v>
      </c>
      <c r="K176" s="90">
        <v>0</v>
      </c>
      <c r="L176" s="90">
        <v>0</v>
      </c>
      <c r="M176" s="90">
        <v>21</v>
      </c>
      <c r="N176" s="90"/>
    </row>
    <row r="177" spans="3:14" ht="12">
      <c r="C177" s="67" t="s">
        <v>326</v>
      </c>
      <c r="D177" s="67" t="s">
        <v>496</v>
      </c>
      <c r="E177" s="90">
        <v>0</v>
      </c>
      <c r="F177" s="90">
        <v>6</v>
      </c>
      <c r="G177" s="90">
        <v>23</v>
      </c>
      <c r="H177" s="90">
        <v>84</v>
      </c>
      <c r="I177" s="90">
        <v>0</v>
      </c>
      <c r="J177" s="90">
        <v>0</v>
      </c>
      <c r="K177" s="90">
        <v>0</v>
      </c>
      <c r="L177" s="90">
        <v>0</v>
      </c>
      <c r="M177" s="90">
        <v>113</v>
      </c>
      <c r="N177" s="90"/>
    </row>
    <row r="178" spans="2:14" ht="12">
      <c r="B178" s="67" t="s">
        <v>580</v>
      </c>
      <c r="E178" s="90">
        <v>0</v>
      </c>
      <c r="F178" s="90">
        <v>6</v>
      </c>
      <c r="G178" s="90">
        <v>29</v>
      </c>
      <c r="H178" s="90">
        <v>99</v>
      </c>
      <c r="I178" s="90">
        <v>0</v>
      </c>
      <c r="J178" s="90">
        <v>0</v>
      </c>
      <c r="K178" s="90">
        <v>0</v>
      </c>
      <c r="L178" s="90">
        <v>0</v>
      </c>
      <c r="M178" s="90">
        <v>134</v>
      </c>
      <c r="N178" s="90"/>
    </row>
    <row r="179" spans="2:14" ht="12">
      <c r="B179" s="67" t="s">
        <v>497</v>
      </c>
      <c r="C179" s="67" t="s">
        <v>327</v>
      </c>
      <c r="D179" s="67" t="s">
        <v>328</v>
      </c>
      <c r="E179" s="90">
        <v>0</v>
      </c>
      <c r="F179" s="90">
        <v>5</v>
      </c>
      <c r="G179" s="90">
        <v>5</v>
      </c>
      <c r="H179" s="90">
        <v>32</v>
      </c>
      <c r="I179" s="90">
        <v>0</v>
      </c>
      <c r="J179" s="90">
        <v>0</v>
      </c>
      <c r="K179" s="90">
        <v>0</v>
      </c>
      <c r="L179" s="90">
        <v>0</v>
      </c>
      <c r="M179" s="90">
        <v>42</v>
      </c>
      <c r="N179" s="90"/>
    </row>
    <row r="180" spans="3:14" ht="12">
      <c r="C180" s="67" t="s">
        <v>329</v>
      </c>
      <c r="D180" s="67" t="s">
        <v>330</v>
      </c>
      <c r="E180" s="90">
        <v>5</v>
      </c>
      <c r="F180" s="90">
        <v>21</v>
      </c>
      <c r="G180" s="90">
        <v>40</v>
      </c>
      <c r="H180" s="90">
        <v>92</v>
      </c>
      <c r="I180" s="90">
        <v>0</v>
      </c>
      <c r="J180" s="90">
        <v>0</v>
      </c>
      <c r="K180" s="90">
        <v>0</v>
      </c>
      <c r="L180" s="90">
        <v>0</v>
      </c>
      <c r="M180" s="90">
        <v>158</v>
      </c>
      <c r="N180" s="90"/>
    </row>
    <row r="181" spans="3:14" ht="12">
      <c r="C181" s="67" t="s">
        <v>331</v>
      </c>
      <c r="D181" s="67" t="s">
        <v>332</v>
      </c>
      <c r="E181" s="90">
        <v>0</v>
      </c>
      <c r="F181" s="90">
        <v>1</v>
      </c>
      <c r="G181" s="90">
        <v>1</v>
      </c>
      <c r="H181" s="90">
        <v>7</v>
      </c>
      <c r="I181" s="90">
        <v>0</v>
      </c>
      <c r="J181" s="90">
        <v>0</v>
      </c>
      <c r="K181" s="90">
        <v>0</v>
      </c>
      <c r="L181" s="90">
        <v>0</v>
      </c>
      <c r="M181" s="90">
        <v>9</v>
      </c>
      <c r="N181" s="90"/>
    </row>
    <row r="182" spans="3:14" ht="12">
      <c r="C182" s="67" t="s">
        <v>333</v>
      </c>
      <c r="D182" s="67" t="s">
        <v>334</v>
      </c>
      <c r="E182" s="90">
        <v>0</v>
      </c>
      <c r="F182" s="90">
        <v>0</v>
      </c>
      <c r="G182" s="90">
        <v>4</v>
      </c>
      <c r="H182" s="90">
        <v>17</v>
      </c>
      <c r="I182" s="90">
        <v>0</v>
      </c>
      <c r="J182" s="90">
        <v>0</v>
      </c>
      <c r="K182" s="90">
        <v>0</v>
      </c>
      <c r="L182" s="90">
        <v>0</v>
      </c>
      <c r="M182" s="90">
        <v>21</v>
      </c>
      <c r="N182" s="90"/>
    </row>
    <row r="183" spans="3:14" ht="12">
      <c r="C183" s="67" t="s">
        <v>335</v>
      </c>
      <c r="D183" s="67" t="s">
        <v>336</v>
      </c>
      <c r="E183" s="90">
        <v>0</v>
      </c>
      <c r="F183" s="90">
        <v>0</v>
      </c>
      <c r="G183" s="90">
        <v>10</v>
      </c>
      <c r="H183" s="90">
        <v>16</v>
      </c>
      <c r="I183" s="90">
        <v>0</v>
      </c>
      <c r="J183" s="90">
        <v>0</v>
      </c>
      <c r="K183" s="90">
        <v>0</v>
      </c>
      <c r="L183" s="90">
        <v>0</v>
      </c>
      <c r="M183" s="90">
        <v>26</v>
      </c>
      <c r="N183" s="90"/>
    </row>
    <row r="184" spans="3:14" ht="12">
      <c r="C184" s="67" t="s">
        <v>337</v>
      </c>
      <c r="D184" s="67" t="s">
        <v>338</v>
      </c>
      <c r="E184" s="90">
        <v>0</v>
      </c>
      <c r="F184" s="90">
        <v>1</v>
      </c>
      <c r="G184" s="90">
        <v>10</v>
      </c>
      <c r="H184" s="90">
        <v>25</v>
      </c>
      <c r="I184" s="90">
        <v>0</v>
      </c>
      <c r="J184" s="90">
        <v>0</v>
      </c>
      <c r="K184" s="90">
        <v>0</v>
      </c>
      <c r="L184" s="90">
        <v>0</v>
      </c>
      <c r="M184" s="90">
        <v>36</v>
      </c>
      <c r="N184" s="90"/>
    </row>
    <row r="185" spans="2:14" ht="12">
      <c r="B185" s="67" t="s">
        <v>498</v>
      </c>
      <c r="E185" s="90">
        <v>5</v>
      </c>
      <c r="F185" s="90">
        <v>28</v>
      </c>
      <c r="G185" s="90">
        <v>70</v>
      </c>
      <c r="H185" s="90">
        <v>189</v>
      </c>
      <c r="I185" s="90">
        <v>0</v>
      </c>
      <c r="J185" s="90">
        <v>0</v>
      </c>
      <c r="K185" s="90">
        <v>0</v>
      </c>
      <c r="L185" s="90">
        <v>0</v>
      </c>
      <c r="M185" s="90">
        <v>292</v>
      </c>
      <c r="N185" s="90"/>
    </row>
    <row r="186" spans="2:14" ht="12">
      <c r="B186" s="67" t="s">
        <v>59</v>
      </c>
      <c r="C186" s="67" t="s">
        <v>339</v>
      </c>
      <c r="D186" s="67" t="s">
        <v>340</v>
      </c>
      <c r="E186" s="90">
        <v>0</v>
      </c>
      <c r="F186" s="90">
        <v>1</v>
      </c>
      <c r="G186" s="90">
        <v>3</v>
      </c>
      <c r="H186" s="90">
        <v>17</v>
      </c>
      <c r="I186" s="90">
        <v>0</v>
      </c>
      <c r="J186" s="90">
        <v>0</v>
      </c>
      <c r="K186" s="90">
        <v>0</v>
      </c>
      <c r="L186" s="90">
        <v>0</v>
      </c>
      <c r="M186" s="90">
        <v>21</v>
      </c>
      <c r="N186" s="90"/>
    </row>
    <row r="187" spans="3:14" ht="12">
      <c r="C187" s="67" t="s">
        <v>341</v>
      </c>
      <c r="D187" s="67" t="s">
        <v>342</v>
      </c>
      <c r="E187" s="90">
        <v>6</v>
      </c>
      <c r="F187" s="90">
        <v>10</v>
      </c>
      <c r="G187" s="90">
        <v>38</v>
      </c>
      <c r="H187" s="90">
        <v>119</v>
      </c>
      <c r="I187" s="90">
        <v>0</v>
      </c>
      <c r="J187" s="90">
        <v>0</v>
      </c>
      <c r="K187" s="90">
        <v>0</v>
      </c>
      <c r="L187" s="90">
        <v>0</v>
      </c>
      <c r="M187" s="90">
        <v>173</v>
      </c>
      <c r="N187" s="90"/>
    </row>
    <row r="188" spans="2:14" ht="12">
      <c r="B188" s="67" t="s">
        <v>581</v>
      </c>
      <c r="E188" s="90">
        <v>6</v>
      </c>
      <c r="F188" s="90">
        <v>11</v>
      </c>
      <c r="G188" s="90">
        <v>41</v>
      </c>
      <c r="H188" s="90">
        <v>136</v>
      </c>
      <c r="I188" s="90">
        <v>0</v>
      </c>
      <c r="J188" s="90">
        <v>0</v>
      </c>
      <c r="K188" s="90">
        <v>0</v>
      </c>
      <c r="L188" s="90">
        <v>0</v>
      </c>
      <c r="M188" s="90">
        <v>194</v>
      </c>
      <c r="N188" s="90"/>
    </row>
    <row r="189" spans="1:14" ht="12">
      <c r="A189" s="68" t="s">
        <v>343</v>
      </c>
      <c r="B189" s="68"/>
      <c r="C189" s="68"/>
      <c r="D189" s="68"/>
      <c r="E189" s="91">
        <v>15</v>
      </c>
      <c r="F189" s="91">
        <v>52</v>
      </c>
      <c r="G189" s="91">
        <v>162</v>
      </c>
      <c r="H189" s="91">
        <v>524</v>
      </c>
      <c r="I189" s="91">
        <v>0</v>
      </c>
      <c r="J189" s="91">
        <v>142</v>
      </c>
      <c r="K189" s="91">
        <v>0</v>
      </c>
      <c r="L189" s="91">
        <v>0</v>
      </c>
      <c r="M189" s="91">
        <v>895</v>
      </c>
      <c r="N189" s="90"/>
    </row>
    <row r="190" spans="1:14" ht="12">
      <c r="A190" s="85" t="s">
        <v>369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2:14" ht="12">
      <c r="B191" s="67" t="s">
        <v>61</v>
      </c>
      <c r="C191" s="67" t="s">
        <v>344</v>
      </c>
      <c r="D191" s="67" t="s">
        <v>499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2</v>
      </c>
      <c r="K191" s="90">
        <v>0</v>
      </c>
      <c r="L191" s="90">
        <v>0</v>
      </c>
      <c r="M191" s="90">
        <v>2</v>
      </c>
      <c r="N191" s="90"/>
    </row>
    <row r="192" spans="3:14" ht="12">
      <c r="C192" s="67" t="s">
        <v>345</v>
      </c>
      <c r="D192" s="67" t="s">
        <v>500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90">
        <v>7</v>
      </c>
      <c r="K192" s="90">
        <v>0</v>
      </c>
      <c r="L192" s="90">
        <v>0</v>
      </c>
      <c r="M192" s="90">
        <v>7</v>
      </c>
      <c r="N192" s="90"/>
    </row>
    <row r="193" spans="3:14" ht="12">
      <c r="C193" s="67" t="s">
        <v>501</v>
      </c>
      <c r="D193" s="67" t="s">
        <v>502</v>
      </c>
      <c r="E193" s="90">
        <v>0</v>
      </c>
      <c r="F193" s="90">
        <v>0</v>
      </c>
      <c r="G193" s="90">
        <v>0</v>
      </c>
      <c r="H193" s="90">
        <v>0</v>
      </c>
      <c r="I193" s="90">
        <v>0</v>
      </c>
      <c r="J193" s="90">
        <v>1</v>
      </c>
      <c r="K193" s="90">
        <v>0</v>
      </c>
      <c r="L193" s="90">
        <v>0</v>
      </c>
      <c r="M193" s="90">
        <v>1</v>
      </c>
      <c r="N193" s="90"/>
    </row>
    <row r="194" spans="3:14" ht="12">
      <c r="C194" s="67" t="s">
        <v>503</v>
      </c>
      <c r="D194" s="67" t="s">
        <v>504</v>
      </c>
      <c r="E194" s="90">
        <v>0</v>
      </c>
      <c r="F194" s="90">
        <v>0</v>
      </c>
      <c r="G194" s="90">
        <v>0</v>
      </c>
      <c r="H194" s="90">
        <v>0</v>
      </c>
      <c r="I194" s="90">
        <v>0</v>
      </c>
      <c r="J194" s="90">
        <v>2</v>
      </c>
      <c r="K194" s="90">
        <v>0</v>
      </c>
      <c r="L194" s="90">
        <v>0</v>
      </c>
      <c r="M194" s="90">
        <v>2</v>
      </c>
      <c r="N194" s="90"/>
    </row>
    <row r="195" spans="3:14" ht="12">
      <c r="C195" s="67" t="s">
        <v>505</v>
      </c>
      <c r="D195" s="67" t="s">
        <v>506</v>
      </c>
      <c r="E195" s="90">
        <v>0</v>
      </c>
      <c r="F195" s="90">
        <v>0</v>
      </c>
      <c r="G195" s="90">
        <v>0</v>
      </c>
      <c r="H195" s="90">
        <v>0</v>
      </c>
      <c r="I195" s="90">
        <v>0</v>
      </c>
      <c r="J195" s="90">
        <v>2</v>
      </c>
      <c r="K195" s="90">
        <v>0</v>
      </c>
      <c r="L195" s="90">
        <v>0</v>
      </c>
      <c r="M195" s="90">
        <v>2</v>
      </c>
      <c r="N195" s="90"/>
    </row>
    <row r="196" spans="3:14" ht="12">
      <c r="C196" s="67" t="s">
        <v>507</v>
      </c>
      <c r="D196" s="67" t="s">
        <v>508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6</v>
      </c>
      <c r="K196" s="90">
        <v>0</v>
      </c>
      <c r="L196" s="90">
        <v>0</v>
      </c>
      <c r="M196" s="90">
        <v>6</v>
      </c>
      <c r="N196" s="90"/>
    </row>
    <row r="197" spans="3:14" ht="12">
      <c r="C197" s="67" t="s">
        <v>346</v>
      </c>
      <c r="D197" s="67" t="s">
        <v>347</v>
      </c>
      <c r="E197" s="90">
        <v>0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62</v>
      </c>
      <c r="M197" s="90">
        <v>62</v>
      </c>
      <c r="N197" s="90"/>
    </row>
    <row r="198" spans="3:14" ht="12">
      <c r="C198" s="67" t="s">
        <v>348</v>
      </c>
      <c r="D198" s="67" t="s">
        <v>349</v>
      </c>
      <c r="E198" s="90">
        <v>4</v>
      </c>
      <c r="F198" s="90">
        <v>9</v>
      </c>
      <c r="G198" s="90">
        <v>32</v>
      </c>
      <c r="H198" s="90">
        <v>87</v>
      </c>
      <c r="I198" s="90">
        <v>0</v>
      </c>
      <c r="J198" s="90">
        <v>0</v>
      </c>
      <c r="K198" s="90">
        <v>0</v>
      </c>
      <c r="L198" s="90">
        <v>0</v>
      </c>
      <c r="M198" s="90">
        <v>132</v>
      </c>
      <c r="N198" s="90"/>
    </row>
    <row r="199" spans="3:14" ht="12">
      <c r="C199" s="67" t="s">
        <v>350</v>
      </c>
      <c r="D199" s="67" t="s">
        <v>509</v>
      </c>
      <c r="E199" s="90">
        <v>0</v>
      </c>
      <c r="F199" s="90">
        <v>10</v>
      </c>
      <c r="G199" s="90">
        <v>14</v>
      </c>
      <c r="H199" s="90">
        <v>46</v>
      </c>
      <c r="I199" s="90">
        <v>0</v>
      </c>
      <c r="J199" s="90">
        <v>0</v>
      </c>
      <c r="K199" s="90">
        <v>0</v>
      </c>
      <c r="L199" s="90">
        <v>0</v>
      </c>
      <c r="M199" s="90">
        <v>70</v>
      </c>
      <c r="N199" s="90"/>
    </row>
    <row r="200" spans="3:14" ht="12">
      <c r="C200" s="67" t="s">
        <v>351</v>
      </c>
      <c r="D200" s="67" t="s">
        <v>352</v>
      </c>
      <c r="E200" s="90">
        <v>0</v>
      </c>
      <c r="F200" s="90">
        <v>4</v>
      </c>
      <c r="G200" s="90">
        <v>10</v>
      </c>
      <c r="H200" s="90">
        <v>33</v>
      </c>
      <c r="I200" s="90">
        <v>0</v>
      </c>
      <c r="J200" s="90">
        <v>0</v>
      </c>
      <c r="K200" s="90">
        <v>0</v>
      </c>
      <c r="L200" s="90">
        <v>0</v>
      </c>
      <c r="M200" s="90">
        <v>47</v>
      </c>
      <c r="N200" s="90"/>
    </row>
    <row r="201" spans="3:14" ht="12">
      <c r="C201" s="67" t="s">
        <v>353</v>
      </c>
      <c r="D201" s="67" t="s">
        <v>354</v>
      </c>
      <c r="E201" s="90">
        <v>1</v>
      </c>
      <c r="F201" s="90">
        <v>6</v>
      </c>
      <c r="G201" s="90">
        <v>13</v>
      </c>
      <c r="H201" s="90">
        <v>21</v>
      </c>
      <c r="I201" s="90">
        <v>0</v>
      </c>
      <c r="J201" s="90">
        <v>0</v>
      </c>
      <c r="K201" s="90">
        <v>0</v>
      </c>
      <c r="L201" s="90">
        <v>0</v>
      </c>
      <c r="M201" s="90">
        <v>41</v>
      </c>
      <c r="N201" s="90"/>
    </row>
    <row r="202" spans="3:14" ht="12">
      <c r="C202" s="67" t="s">
        <v>355</v>
      </c>
      <c r="D202" s="67" t="s">
        <v>347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0">
        <v>115</v>
      </c>
      <c r="K202" s="90">
        <v>0</v>
      </c>
      <c r="L202" s="90">
        <v>0</v>
      </c>
      <c r="M202" s="90">
        <v>115</v>
      </c>
      <c r="N202" s="90"/>
    </row>
    <row r="203" spans="3:14" ht="12">
      <c r="C203" s="67" t="s">
        <v>356</v>
      </c>
      <c r="D203" s="67" t="s">
        <v>357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89</v>
      </c>
      <c r="K203" s="90">
        <v>0</v>
      </c>
      <c r="L203" s="90">
        <v>0</v>
      </c>
      <c r="M203" s="90">
        <v>89</v>
      </c>
      <c r="N203" s="90"/>
    </row>
    <row r="204" spans="2:14" ht="12">
      <c r="B204" s="67" t="s">
        <v>582</v>
      </c>
      <c r="E204" s="90">
        <v>5</v>
      </c>
      <c r="F204" s="90">
        <v>29</v>
      </c>
      <c r="G204" s="90">
        <v>69</v>
      </c>
      <c r="H204" s="90">
        <v>187</v>
      </c>
      <c r="I204" s="90">
        <v>0</v>
      </c>
      <c r="J204" s="90">
        <v>224</v>
      </c>
      <c r="K204" s="90">
        <v>0</v>
      </c>
      <c r="L204" s="90">
        <v>62</v>
      </c>
      <c r="M204" s="90">
        <v>576</v>
      </c>
      <c r="N204" s="90"/>
    </row>
    <row r="205" spans="2:14" ht="12">
      <c r="B205" s="67" t="s">
        <v>81</v>
      </c>
      <c r="C205" s="67" t="s">
        <v>358</v>
      </c>
      <c r="D205" s="67" t="s">
        <v>510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  <c r="K205" s="90">
        <v>8</v>
      </c>
      <c r="L205" s="90">
        <v>0</v>
      </c>
      <c r="M205" s="90">
        <v>8</v>
      </c>
      <c r="N205" s="90"/>
    </row>
    <row r="206" spans="3:14" ht="12">
      <c r="C206" s="67" t="s">
        <v>359</v>
      </c>
      <c r="D206" s="67" t="s">
        <v>511</v>
      </c>
      <c r="E206" s="90">
        <v>0</v>
      </c>
      <c r="F206" s="90">
        <v>0</v>
      </c>
      <c r="G206" s="90">
        <v>0</v>
      </c>
      <c r="H206" s="90">
        <v>0</v>
      </c>
      <c r="I206" s="90">
        <v>0</v>
      </c>
      <c r="J206" s="90">
        <v>0</v>
      </c>
      <c r="K206" s="90">
        <v>6</v>
      </c>
      <c r="L206" s="90">
        <v>0</v>
      </c>
      <c r="M206" s="90">
        <v>6</v>
      </c>
      <c r="N206" s="90"/>
    </row>
    <row r="207" spans="3:14" ht="12">
      <c r="C207" s="67" t="s">
        <v>360</v>
      </c>
      <c r="D207" s="67" t="s">
        <v>361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112</v>
      </c>
      <c r="K207" s="90">
        <v>0</v>
      </c>
      <c r="L207" s="90">
        <v>108</v>
      </c>
      <c r="M207" s="90">
        <v>220</v>
      </c>
      <c r="N207" s="90"/>
    </row>
    <row r="208" spans="2:14" ht="12">
      <c r="B208" s="67" t="s">
        <v>512</v>
      </c>
      <c r="E208" s="90">
        <v>0</v>
      </c>
      <c r="F208" s="90">
        <v>0</v>
      </c>
      <c r="G208" s="90">
        <v>0</v>
      </c>
      <c r="H208" s="90">
        <v>0</v>
      </c>
      <c r="I208" s="90">
        <v>0</v>
      </c>
      <c r="J208" s="90">
        <v>112</v>
      </c>
      <c r="K208" s="90">
        <v>14</v>
      </c>
      <c r="L208" s="90">
        <v>108</v>
      </c>
      <c r="M208" s="90">
        <v>234</v>
      </c>
      <c r="N208" s="90"/>
    </row>
    <row r="209" spans="2:14" ht="12">
      <c r="B209" s="67" t="s">
        <v>62</v>
      </c>
      <c r="C209" s="67" t="s">
        <v>513</v>
      </c>
      <c r="D209" s="67" t="s">
        <v>514</v>
      </c>
      <c r="E209" s="90">
        <v>0</v>
      </c>
      <c r="F209" s="90">
        <v>0</v>
      </c>
      <c r="G209" s="90">
        <v>0</v>
      </c>
      <c r="H209" s="90">
        <v>0</v>
      </c>
      <c r="I209" s="90">
        <v>0</v>
      </c>
      <c r="J209" s="90">
        <v>1</v>
      </c>
      <c r="K209" s="90">
        <v>0</v>
      </c>
      <c r="L209" s="90">
        <v>0</v>
      </c>
      <c r="M209" s="90">
        <v>1</v>
      </c>
      <c r="N209" s="90"/>
    </row>
    <row r="210" spans="3:14" ht="12">
      <c r="C210" s="67" t="s">
        <v>515</v>
      </c>
      <c r="D210" s="67" t="s">
        <v>516</v>
      </c>
      <c r="E210" s="90">
        <v>0</v>
      </c>
      <c r="F210" s="90">
        <v>0</v>
      </c>
      <c r="G210" s="90">
        <v>0</v>
      </c>
      <c r="H210" s="90">
        <v>0</v>
      </c>
      <c r="I210" s="90">
        <v>0</v>
      </c>
      <c r="J210" s="90">
        <v>1</v>
      </c>
      <c r="K210" s="90">
        <v>0</v>
      </c>
      <c r="L210" s="90">
        <v>0</v>
      </c>
      <c r="M210" s="90">
        <v>1</v>
      </c>
      <c r="N210" s="90"/>
    </row>
    <row r="211" spans="3:14" ht="12">
      <c r="C211" s="67" t="s">
        <v>362</v>
      </c>
      <c r="D211" s="67" t="s">
        <v>517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0">
        <v>1</v>
      </c>
      <c r="K211" s="90">
        <v>0</v>
      </c>
      <c r="L211" s="90">
        <v>0</v>
      </c>
      <c r="M211" s="90">
        <v>1</v>
      </c>
      <c r="N211" s="90"/>
    </row>
    <row r="212" spans="3:14" ht="12">
      <c r="C212" s="67" t="s">
        <v>518</v>
      </c>
      <c r="D212" s="67" t="s">
        <v>519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90">
        <v>10</v>
      </c>
      <c r="K212" s="90">
        <v>0</v>
      </c>
      <c r="L212" s="90">
        <v>0</v>
      </c>
      <c r="M212" s="90">
        <v>10</v>
      </c>
      <c r="N212" s="90"/>
    </row>
    <row r="213" spans="3:14" ht="12">
      <c r="C213" s="67" t="s">
        <v>363</v>
      </c>
      <c r="D213" s="67" t="s">
        <v>520</v>
      </c>
      <c r="E213" s="90">
        <v>0</v>
      </c>
      <c r="F213" s="90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24</v>
      </c>
      <c r="L213" s="90">
        <v>2</v>
      </c>
      <c r="M213" s="90">
        <v>26</v>
      </c>
      <c r="N213" s="90"/>
    </row>
    <row r="214" spans="3:14" ht="12">
      <c r="C214" s="67" t="s">
        <v>521</v>
      </c>
      <c r="D214" s="67" t="s">
        <v>522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90">
        <v>4</v>
      </c>
      <c r="K214" s="90">
        <v>0</v>
      </c>
      <c r="L214" s="90">
        <v>0</v>
      </c>
      <c r="M214" s="90">
        <v>4</v>
      </c>
      <c r="N214" s="90"/>
    </row>
    <row r="215" spans="3:14" ht="12">
      <c r="C215" s="67" t="s">
        <v>364</v>
      </c>
      <c r="D215" s="67" t="s">
        <v>365</v>
      </c>
      <c r="E215" s="90">
        <v>0</v>
      </c>
      <c r="F215" s="90">
        <v>1</v>
      </c>
      <c r="G215" s="90">
        <v>0</v>
      </c>
      <c r="H215" s="90">
        <v>1</v>
      </c>
      <c r="I215" s="90">
        <v>0</v>
      </c>
      <c r="J215" s="90">
        <v>77</v>
      </c>
      <c r="K215" s="90">
        <v>0</v>
      </c>
      <c r="L215" s="90">
        <v>11</v>
      </c>
      <c r="M215" s="90">
        <v>90</v>
      </c>
      <c r="N215" s="90"/>
    </row>
    <row r="216" spans="3:14" ht="12">
      <c r="C216" s="67" t="s">
        <v>366</v>
      </c>
      <c r="D216" s="67" t="s">
        <v>523</v>
      </c>
      <c r="E216" s="90">
        <v>0</v>
      </c>
      <c r="F216" s="90">
        <v>1</v>
      </c>
      <c r="G216" s="90">
        <v>3</v>
      </c>
      <c r="H216" s="90">
        <v>11</v>
      </c>
      <c r="I216" s="90">
        <v>0</v>
      </c>
      <c r="J216" s="90">
        <v>0</v>
      </c>
      <c r="K216" s="90">
        <v>0</v>
      </c>
      <c r="L216" s="90">
        <v>0</v>
      </c>
      <c r="M216" s="90">
        <v>15</v>
      </c>
      <c r="N216" s="90"/>
    </row>
    <row r="217" spans="3:14" ht="12">
      <c r="C217" s="67" t="s">
        <v>367</v>
      </c>
      <c r="D217" s="67" t="s">
        <v>524</v>
      </c>
      <c r="E217" s="90">
        <v>2</v>
      </c>
      <c r="F217" s="90">
        <v>3</v>
      </c>
      <c r="G217" s="90">
        <v>49</v>
      </c>
      <c r="H217" s="90">
        <v>62</v>
      </c>
      <c r="I217" s="90">
        <v>0</v>
      </c>
      <c r="J217" s="90">
        <v>0</v>
      </c>
      <c r="K217" s="90">
        <v>0</v>
      </c>
      <c r="L217" s="90">
        <v>0</v>
      </c>
      <c r="M217" s="90">
        <v>116</v>
      </c>
      <c r="N217" s="90"/>
    </row>
    <row r="218" spans="3:14" ht="12">
      <c r="C218" s="67" t="s">
        <v>368</v>
      </c>
      <c r="D218" s="67" t="s">
        <v>525</v>
      </c>
      <c r="E218" s="90">
        <v>0</v>
      </c>
      <c r="F218" s="90">
        <v>2</v>
      </c>
      <c r="G218" s="90">
        <v>8</v>
      </c>
      <c r="H218" s="90">
        <v>19</v>
      </c>
      <c r="I218" s="90">
        <v>0</v>
      </c>
      <c r="J218" s="90">
        <v>0</v>
      </c>
      <c r="K218" s="90">
        <v>0</v>
      </c>
      <c r="L218" s="90">
        <v>0</v>
      </c>
      <c r="M218" s="90">
        <v>29</v>
      </c>
      <c r="N218" s="90"/>
    </row>
    <row r="219" spans="2:14" ht="12">
      <c r="B219" s="67" t="s">
        <v>583</v>
      </c>
      <c r="E219" s="90">
        <v>2</v>
      </c>
      <c r="F219" s="90">
        <v>7</v>
      </c>
      <c r="G219" s="90">
        <v>60</v>
      </c>
      <c r="H219" s="90">
        <v>93</v>
      </c>
      <c r="I219" s="90">
        <v>0</v>
      </c>
      <c r="J219" s="90">
        <v>94</v>
      </c>
      <c r="K219" s="90">
        <v>24</v>
      </c>
      <c r="L219" s="90">
        <v>13</v>
      </c>
      <c r="M219" s="90">
        <v>293</v>
      </c>
      <c r="N219" s="90"/>
    </row>
    <row r="220" spans="1:14" ht="12">
      <c r="A220" s="68" t="s">
        <v>369</v>
      </c>
      <c r="B220" s="68"/>
      <c r="C220" s="68"/>
      <c r="D220" s="68"/>
      <c r="E220" s="91">
        <v>7</v>
      </c>
      <c r="F220" s="91">
        <v>36</v>
      </c>
      <c r="G220" s="91">
        <v>129</v>
      </c>
      <c r="H220" s="91">
        <v>280</v>
      </c>
      <c r="I220" s="91"/>
      <c r="J220" s="91">
        <v>430</v>
      </c>
      <c r="K220" s="91">
        <v>38</v>
      </c>
      <c r="L220" s="91">
        <v>183</v>
      </c>
      <c r="M220" s="91">
        <v>1103</v>
      </c>
      <c r="N220" s="90"/>
    </row>
    <row r="221" spans="1:14" ht="12">
      <c r="A221" s="85" t="s">
        <v>63</v>
      </c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2:14" ht="12">
      <c r="B222" s="67" t="s">
        <v>370</v>
      </c>
      <c r="C222" s="67" t="s">
        <v>371</v>
      </c>
      <c r="D222" s="67" t="s">
        <v>372</v>
      </c>
      <c r="E222" s="90">
        <v>0</v>
      </c>
      <c r="F222" s="90">
        <v>0</v>
      </c>
      <c r="G222" s="90">
        <v>1</v>
      </c>
      <c r="H222" s="90">
        <v>2</v>
      </c>
      <c r="I222" s="90">
        <v>0</v>
      </c>
      <c r="J222" s="90">
        <v>4</v>
      </c>
      <c r="K222" s="90">
        <v>0</v>
      </c>
      <c r="L222" s="90">
        <v>0</v>
      </c>
      <c r="M222" s="90">
        <v>7</v>
      </c>
      <c r="N222" s="90"/>
    </row>
    <row r="223" spans="2:14" ht="12">
      <c r="B223" s="67" t="s">
        <v>584</v>
      </c>
      <c r="E223" s="90">
        <v>0</v>
      </c>
      <c r="F223" s="90">
        <v>0</v>
      </c>
      <c r="G223" s="90">
        <v>1</v>
      </c>
      <c r="H223" s="90">
        <v>2</v>
      </c>
      <c r="I223" s="90">
        <v>0</v>
      </c>
      <c r="J223" s="90">
        <v>4</v>
      </c>
      <c r="K223" s="90">
        <v>0</v>
      </c>
      <c r="L223" s="90">
        <v>0</v>
      </c>
      <c r="M223" s="90">
        <v>7</v>
      </c>
      <c r="N223" s="90"/>
    </row>
    <row r="224" spans="2:14" ht="12">
      <c r="B224" s="67" t="s">
        <v>373</v>
      </c>
      <c r="C224" s="67" t="s">
        <v>374</v>
      </c>
      <c r="D224" s="67" t="s">
        <v>375</v>
      </c>
      <c r="E224" s="90">
        <v>2</v>
      </c>
      <c r="F224" s="90">
        <v>10</v>
      </c>
      <c r="G224" s="90">
        <v>6</v>
      </c>
      <c r="H224" s="90">
        <v>5</v>
      </c>
      <c r="I224" s="90">
        <v>0</v>
      </c>
      <c r="J224" s="90">
        <v>0</v>
      </c>
      <c r="K224" s="90">
        <v>0</v>
      </c>
      <c r="L224" s="90">
        <v>0</v>
      </c>
      <c r="M224" s="90">
        <v>23</v>
      </c>
      <c r="N224" s="90"/>
    </row>
    <row r="225" spans="3:14" ht="12">
      <c r="C225" s="67" t="s">
        <v>376</v>
      </c>
      <c r="D225" s="67" t="s">
        <v>377</v>
      </c>
      <c r="E225" s="90">
        <v>0</v>
      </c>
      <c r="F225" s="90">
        <v>1</v>
      </c>
      <c r="G225" s="90">
        <v>4</v>
      </c>
      <c r="H225" s="90">
        <v>8</v>
      </c>
      <c r="I225" s="90">
        <v>0</v>
      </c>
      <c r="J225" s="90">
        <v>0</v>
      </c>
      <c r="K225" s="90">
        <v>0</v>
      </c>
      <c r="L225" s="90">
        <v>0</v>
      </c>
      <c r="M225" s="90">
        <v>13</v>
      </c>
      <c r="N225" s="90"/>
    </row>
    <row r="226" spans="3:14" ht="12">
      <c r="C226" s="67" t="s">
        <v>378</v>
      </c>
      <c r="D226" s="67" t="s">
        <v>379</v>
      </c>
      <c r="E226" s="90">
        <v>0</v>
      </c>
      <c r="F226" s="90">
        <v>0</v>
      </c>
      <c r="G226" s="90">
        <v>0</v>
      </c>
      <c r="H226" s="90">
        <v>4</v>
      </c>
      <c r="I226" s="90">
        <v>0</v>
      </c>
      <c r="J226" s="90">
        <v>0</v>
      </c>
      <c r="K226" s="90">
        <v>0</v>
      </c>
      <c r="L226" s="90">
        <v>0</v>
      </c>
      <c r="M226" s="90">
        <v>4</v>
      </c>
      <c r="N226" s="90"/>
    </row>
    <row r="227" spans="3:14" ht="12">
      <c r="C227" s="67" t="s">
        <v>380</v>
      </c>
      <c r="D227" s="67" t="s">
        <v>526</v>
      </c>
      <c r="E227" s="90">
        <v>0</v>
      </c>
      <c r="F227" s="90">
        <v>0</v>
      </c>
      <c r="G227" s="90">
        <v>1</v>
      </c>
      <c r="H227" s="90">
        <v>3</v>
      </c>
      <c r="I227" s="90">
        <v>0</v>
      </c>
      <c r="J227" s="90">
        <v>0</v>
      </c>
      <c r="K227" s="90">
        <v>0</v>
      </c>
      <c r="L227" s="90">
        <v>0</v>
      </c>
      <c r="M227" s="90">
        <v>4</v>
      </c>
      <c r="N227" s="90"/>
    </row>
    <row r="228" spans="3:14" ht="12">
      <c r="C228" s="67" t="s">
        <v>381</v>
      </c>
      <c r="D228" s="67" t="s">
        <v>527</v>
      </c>
      <c r="E228" s="90">
        <v>0</v>
      </c>
      <c r="F228" s="90">
        <v>1</v>
      </c>
      <c r="G228" s="90">
        <v>2</v>
      </c>
      <c r="H228" s="90">
        <v>11</v>
      </c>
      <c r="I228" s="90">
        <v>0</v>
      </c>
      <c r="J228" s="90">
        <v>0</v>
      </c>
      <c r="K228" s="90">
        <v>0</v>
      </c>
      <c r="L228" s="90">
        <v>0</v>
      </c>
      <c r="M228" s="90">
        <v>14</v>
      </c>
      <c r="N228" s="90"/>
    </row>
    <row r="229" spans="3:14" ht="12">
      <c r="C229" s="67" t="s">
        <v>382</v>
      </c>
      <c r="D229" s="67" t="s">
        <v>383</v>
      </c>
      <c r="E229" s="90">
        <v>0</v>
      </c>
      <c r="F229" s="90">
        <v>0</v>
      </c>
      <c r="G229" s="90">
        <v>0</v>
      </c>
      <c r="H229" s="90">
        <v>0</v>
      </c>
      <c r="I229" s="90">
        <v>0</v>
      </c>
      <c r="J229" s="90">
        <v>5</v>
      </c>
      <c r="K229" s="90">
        <v>0</v>
      </c>
      <c r="L229" s="90">
        <v>0</v>
      </c>
      <c r="M229" s="90">
        <v>5</v>
      </c>
      <c r="N229" s="90"/>
    </row>
    <row r="230" spans="3:14" ht="12">
      <c r="C230" s="67" t="s">
        <v>384</v>
      </c>
      <c r="D230" s="67" t="s">
        <v>385</v>
      </c>
      <c r="E230" s="90">
        <v>0</v>
      </c>
      <c r="F230" s="90">
        <v>1</v>
      </c>
      <c r="G230" s="90">
        <v>0</v>
      </c>
      <c r="H230" s="90">
        <v>3</v>
      </c>
      <c r="I230" s="90">
        <v>0</v>
      </c>
      <c r="J230" s="90">
        <v>0</v>
      </c>
      <c r="K230" s="90">
        <v>0</v>
      </c>
      <c r="L230" s="90">
        <v>0</v>
      </c>
      <c r="M230" s="90">
        <v>4</v>
      </c>
      <c r="N230" s="90"/>
    </row>
    <row r="231" spans="2:14" ht="12">
      <c r="B231" s="67" t="s">
        <v>585</v>
      </c>
      <c r="E231" s="90">
        <v>2</v>
      </c>
      <c r="F231" s="90">
        <v>13</v>
      </c>
      <c r="G231" s="90">
        <v>13</v>
      </c>
      <c r="H231" s="90">
        <v>34</v>
      </c>
      <c r="I231" s="90">
        <v>0</v>
      </c>
      <c r="J231" s="90">
        <v>5</v>
      </c>
      <c r="K231" s="90">
        <v>0</v>
      </c>
      <c r="L231" s="90">
        <v>0</v>
      </c>
      <c r="M231" s="90">
        <v>67</v>
      </c>
      <c r="N231" s="90"/>
    </row>
    <row r="232" spans="2:14" ht="12">
      <c r="B232" s="67" t="s">
        <v>64</v>
      </c>
      <c r="C232" s="67" t="s">
        <v>386</v>
      </c>
      <c r="D232" s="67" t="s">
        <v>387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90">
        <v>22</v>
      </c>
      <c r="K232" s="90">
        <v>0</v>
      </c>
      <c r="L232" s="90">
        <v>0</v>
      </c>
      <c r="M232" s="90">
        <v>22</v>
      </c>
      <c r="N232" s="90"/>
    </row>
    <row r="233" spans="3:14" ht="12">
      <c r="C233" s="67" t="s">
        <v>388</v>
      </c>
      <c r="D233" s="67" t="s">
        <v>528</v>
      </c>
      <c r="E233" s="90">
        <v>0</v>
      </c>
      <c r="F233" s="90">
        <v>0</v>
      </c>
      <c r="G233" s="90">
        <v>0</v>
      </c>
      <c r="H233" s="90">
        <v>0</v>
      </c>
      <c r="I233" s="90">
        <v>0</v>
      </c>
      <c r="J233" s="90">
        <v>12</v>
      </c>
      <c r="K233" s="90">
        <v>0</v>
      </c>
      <c r="L233" s="90">
        <v>0</v>
      </c>
      <c r="M233" s="90">
        <v>12</v>
      </c>
      <c r="N233" s="90"/>
    </row>
    <row r="234" spans="3:14" ht="12">
      <c r="C234" s="67" t="s">
        <v>389</v>
      </c>
      <c r="D234" s="67" t="s">
        <v>390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18</v>
      </c>
      <c r="K234" s="90">
        <v>0</v>
      </c>
      <c r="L234" s="90">
        <v>0</v>
      </c>
      <c r="M234" s="90">
        <v>18</v>
      </c>
      <c r="N234" s="90"/>
    </row>
    <row r="235" spans="3:14" ht="12">
      <c r="C235" s="67" t="s">
        <v>529</v>
      </c>
      <c r="D235" s="67" t="s">
        <v>530</v>
      </c>
      <c r="E235" s="90">
        <v>0</v>
      </c>
      <c r="F235" s="90">
        <v>0</v>
      </c>
      <c r="G235" s="90">
        <v>0</v>
      </c>
      <c r="H235" s="90">
        <v>0</v>
      </c>
      <c r="I235" s="90">
        <v>0</v>
      </c>
      <c r="J235" s="90">
        <v>2</v>
      </c>
      <c r="K235" s="90">
        <v>0</v>
      </c>
      <c r="L235" s="90">
        <v>0</v>
      </c>
      <c r="M235" s="90">
        <v>2</v>
      </c>
      <c r="N235" s="90"/>
    </row>
    <row r="236" spans="3:14" ht="12">
      <c r="C236" s="67" t="s">
        <v>391</v>
      </c>
      <c r="D236" s="67" t="s">
        <v>531</v>
      </c>
      <c r="E236" s="90">
        <v>0</v>
      </c>
      <c r="F236" s="90">
        <v>1</v>
      </c>
      <c r="G236" s="90">
        <v>0</v>
      </c>
      <c r="H236" s="90">
        <v>5</v>
      </c>
      <c r="I236" s="90">
        <v>0</v>
      </c>
      <c r="J236" s="90">
        <v>0</v>
      </c>
      <c r="K236" s="90">
        <v>0</v>
      </c>
      <c r="L236" s="90">
        <v>0</v>
      </c>
      <c r="M236" s="90">
        <v>6</v>
      </c>
      <c r="N236" s="90"/>
    </row>
    <row r="237" spans="3:14" ht="12">
      <c r="C237" s="67" t="s">
        <v>392</v>
      </c>
      <c r="D237" s="67" t="s">
        <v>532</v>
      </c>
      <c r="E237" s="90">
        <v>0</v>
      </c>
      <c r="F237" s="90">
        <v>1</v>
      </c>
      <c r="G237" s="90">
        <v>5</v>
      </c>
      <c r="H237" s="90">
        <v>10</v>
      </c>
      <c r="I237" s="90">
        <v>0</v>
      </c>
      <c r="J237" s="90">
        <v>0</v>
      </c>
      <c r="K237" s="90">
        <v>0</v>
      </c>
      <c r="L237" s="90">
        <v>0</v>
      </c>
      <c r="M237" s="90">
        <v>16</v>
      </c>
      <c r="N237" s="90"/>
    </row>
    <row r="238" spans="3:14" ht="12">
      <c r="C238" s="67" t="s">
        <v>393</v>
      </c>
      <c r="D238" s="67" t="s">
        <v>533</v>
      </c>
      <c r="E238" s="90">
        <v>0</v>
      </c>
      <c r="F238" s="90">
        <v>0</v>
      </c>
      <c r="G238" s="90">
        <v>1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1</v>
      </c>
      <c r="N238" s="90"/>
    </row>
    <row r="239" spans="3:14" ht="12">
      <c r="C239" s="67" t="s">
        <v>394</v>
      </c>
      <c r="D239" s="67" t="s">
        <v>534</v>
      </c>
      <c r="E239" s="90">
        <v>0</v>
      </c>
      <c r="F239" s="90">
        <v>0</v>
      </c>
      <c r="G239" s="90">
        <v>0</v>
      </c>
      <c r="H239" s="90">
        <v>1</v>
      </c>
      <c r="I239" s="90">
        <v>0</v>
      </c>
      <c r="J239" s="90">
        <v>0</v>
      </c>
      <c r="K239" s="90">
        <v>0</v>
      </c>
      <c r="L239" s="90">
        <v>0</v>
      </c>
      <c r="M239" s="90">
        <v>1</v>
      </c>
      <c r="N239" s="90"/>
    </row>
    <row r="240" spans="3:14" ht="12">
      <c r="C240" s="67" t="s">
        <v>395</v>
      </c>
      <c r="D240" s="67" t="s">
        <v>535</v>
      </c>
      <c r="E240" s="90">
        <v>0</v>
      </c>
      <c r="F240" s="90">
        <v>0</v>
      </c>
      <c r="G240" s="90">
        <v>0</v>
      </c>
      <c r="H240" s="90">
        <v>1</v>
      </c>
      <c r="I240" s="90">
        <v>0</v>
      </c>
      <c r="J240" s="90">
        <v>0</v>
      </c>
      <c r="K240" s="90">
        <v>0</v>
      </c>
      <c r="L240" s="90">
        <v>0</v>
      </c>
      <c r="M240" s="90">
        <v>1</v>
      </c>
      <c r="N240" s="90"/>
    </row>
    <row r="241" spans="3:14" ht="12">
      <c r="C241" s="67" t="s">
        <v>396</v>
      </c>
      <c r="D241" s="67" t="s">
        <v>536</v>
      </c>
      <c r="E241" s="90">
        <v>0</v>
      </c>
      <c r="F241" s="90">
        <v>1</v>
      </c>
      <c r="G241" s="90">
        <v>1</v>
      </c>
      <c r="H241" s="90">
        <v>8</v>
      </c>
      <c r="I241" s="90">
        <v>0</v>
      </c>
      <c r="J241" s="90">
        <v>0</v>
      </c>
      <c r="K241" s="90">
        <v>0</v>
      </c>
      <c r="L241" s="90">
        <v>0</v>
      </c>
      <c r="M241" s="90">
        <v>10</v>
      </c>
      <c r="N241" s="90"/>
    </row>
    <row r="242" spans="3:14" ht="12">
      <c r="C242" s="67" t="s">
        <v>397</v>
      </c>
      <c r="D242" s="67" t="s">
        <v>537</v>
      </c>
      <c r="E242" s="90">
        <v>0</v>
      </c>
      <c r="F242" s="90">
        <v>0</v>
      </c>
      <c r="G242" s="90">
        <v>5</v>
      </c>
      <c r="H242" s="90">
        <v>1</v>
      </c>
      <c r="I242" s="90">
        <v>0</v>
      </c>
      <c r="J242" s="90">
        <v>0</v>
      </c>
      <c r="K242" s="90">
        <v>0</v>
      </c>
      <c r="L242" s="90">
        <v>0</v>
      </c>
      <c r="M242" s="90">
        <v>6</v>
      </c>
      <c r="N242" s="90"/>
    </row>
    <row r="243" spans="3:14" ht="12">
      <c r="C243" s="67" t="s">
        <v>398</v>
      </c>
      <c r="D243" s="67" t="s">
        <v>538</v>
      </c>
      <c r="E243" s="90">
        <v>0</v>
      </c>
      <c r="F243" s="90">
        <v>0</v>
      </c>
      <c r="G243" s="90">
        <v>0</v>
      </c>
      <c r="H243" s="90">
        <v>1</v>
      </c>
      <c r="I243" s="90">
        <v>0</v>
      </c>
      <c r="J243" s="90">
        <v>0</v>
      </c>
      <c r="K243" s="90">
        <v>0</v>
      </c>
      <c r="L243" s="90">
        <v>0</v>
      </c>
      <c r="M243" s="90">
        <v>1</v>
      </c>
      <c r="N243" s="90"/>
    </row>
    <row r="244" spans="3:14" ht="12">
      <c r="C244" s="67" t="s">
        <v>399</v>
      </c>
      <c r="D244" s="67" t="s">
        <v>539</v>
      </c>
      <c r="E244" s="90">
        <v>0</v>
      </c>
      <c r="F244" s="90">
        <v>2</v>
      </c>
      <c r="G244" s="90">
        <v>2</v>
      </c>
      <c r="H244" s="90">
        <v>5</v>
      </c>
      <c r="I244" s="90">
        <v>0</v>
      </c>
      <c r="J244" s="90">
        <v>0</v>
      </c>
      <c r="K244" s="90">
        <v>0</v>
      </c>
      <c r="L244" s="90">
        <v>0</v>
      </c>
      <c r="M244" s="90">
        <v>9</v>
      </c>
      <c r="N244" s="90"/>
    </row>
    <row r="245" spans="2:14" ht="12">
      <c r="B245" s="67" t="s">
        <v>586</v>
      </c>
      <c r="E245" s="90">
        <v>0</v>
      </c>
      <c r="F245" s="90">
        <v>5</v>
      </c>
      <c r="G245" s="90">
        <v>14</v>
      </c>
      <c r="H245" s="90">
        <v>32</v>
      </c>
      <c r="I245" s="90">
        <v>0</v>
      </c>
      <c r="J245" s="90">
        <v>54</v>
      </c>
      <c r="K245" s="90">
        <v>0</v>
      </c>
      <c r="L245" s="90">
        <v>0</v>
      </c>
      <c r="M245" s="90">
        <v>105</v>
      </c>
      <c r="N245" s="90"/>
    </row>
    <row r="246" spans="2:14" ht="12">
      <c r="B246" s="67" t="s">
        <v>65</v>
      </c>
      <c r="C246" s="67" t="s">
        <v>400</v>
      </c>
      <c r="D246" s="67" t="s">
        <v>401</v>
      </c>
      <c r="E246" s="90">
        <v>0</v>
      </c>
      <c r="F246" s="90">
        <v>0</v>
      </c>
      <c r="G246" s="90">
        <v>0</v>
      </c>
      <c r="H246" s="90">
        <v>0</v>
      </c>
      <c r="I246" s="90">
        <v>0</v>
      </c>
      <c r="J246" s="90">
        <v>7</v>
      </c>
      <c r="K246" s="90">
        <v>0</v>
      </c>
      <c r="L246" s="90">
        <v>0</v>
      </c>
      <c r="M246" s="90">
        <v>7</v>
      </c>
      <c r="N246" s="90"/>
    </row>
    <row r="247" spans="3:14" ht="12">
      <c r="C247" s="67" t="s">
        <v>402</v>
      </c>
      <c r="D247" s="67" t="s">
        <v>403</v>
      </c>
      <c r="E247" s="90">
        <v>0</v>
      </c>
      <c r="F247" s="90">
        <v>2</v>
      </c>
      <c r="G247" s="90">
        <v>3</v>
      </c>
      <c r="H247" s="90">
        <v>4</v>
      </c>
      <c r="I247" s="90">
        <v>0</v>
      </c>
      <c r="J247" s="90">
        <v>4</v>
      </c>
      <c r="K247" s="90">
        <v>0</v>
      </c>
      <c r="L247" s="90">
        <v>0</v>
      </c>
      <c r="M247" s="90">
        <v>13</v>
      </c>
      <c r="N247" s="90"/>
    </row>
    <row r="248" spans="3:14" ht="12">
      <c r="C248" s="67" t="s">
        <v>404</v>
      </c>
      <c r="D248" s="67" t="s">
        <v>540</v>
      </c>
      <c r="E248" s="90">
        <v>0</v>
      </c>
      <c r="F248" s="90">
        <v>2</v>
      </c>
      <c r="G248" s="90"/>
      <c r="H248" s="90">
        <v>6</v>
      </c>
      <c r="I248" s="90">
        <v>0</v>
      </c>
      <c r="J248" s="90">
        <v>0</v>
      </c>
      <c r="K248" s="90">
        <v>0</v>
      </c>
      <c r="L248" s="90">
        <v>0</v>
      </c>
      <c r="M248" s="90">
        <v>8</v>
      </c>
      <c r="N248" s="90"/>
    </row>
    <row r="249" spans="3:14" ht="12">
      <c r="C249" s="67" t="s">
        <v>405</v>
      </c>
      <c r="D249" s="67" t="s">
        <v>541</v>
      </c>
      <c r="E249" s="90">
        <v>1</v>
      </c>
      <c r="F249" s="90">
        <v>5</v>
      </c>
      <c r="G249" s="90">
        <v>9</v>
      </c>
      <c r="H249" s="90">
        <v>12</v>
      </c>
      <c r="I249" s="90">
        <v>0</v>
      </c>
      <c r="J249" s="90">
        <v>0</v>
      </c>
      <c r="K249" s="90">
        <v>0</v>
      </c>
      <c r="L249" s="90">
        <v>0</v>
      </c>
      <c r="M249" s="90">
        <v>27</v>
      </c>
      <c r="N249" s="90"/>
    </row>
    <row r="250" spans="3:14" ht="12">
      <c r="C250" s="67" t="s">
        <v>542</v>
      </c>
      <c r="D250" s="67" t="s">
        <v>543</v>
      </c>
      <c r="E250" s="90">
        <v>0</v>
      </c>
      <c r="F250" s="90">
        <v>0</v>
      </c>
      <c r="G250" s="90">
        <v>0</v>
      </c>
      <c r="H250" s="90">
        <v>1</v>
      </c>
      <c r="I250" s="90">
        <v>0</v>
      </c>
      <c r="J250" s="90">
        <v>0</v>
      </c>
      <c r="K250" s="90">
        <v>0</v>
      </c>
      <c r="L250" s="90">
        <v>0</v>
      </c>
      <c r="M250" s="90">
        <v>1</v>
      </c>
      <c r="N250" s="90"/>
    </row>
    <row r="251" spans="3:14" ht="12">
      <c r="C251" s="67" t="s">
        <v>406</v>
      </c>
      <c r="D251" s="67" t="s">
        <v>544</v>
      </c>
      <c r="E251" s="90">
        <v>0</v>
      </c>
      <c r="F251" s="90">
        <v>2</v>
      </c>
      <c r="G251" s="90">
        <v>4</v>
      </c>
      <c r="H251" s="90">
        <v>10</v>
      </c>
      <c r="I251" s="90">
        <v>0</v>
      </c>
      <c r="J251" s="90">
        <v>0</v>
      </c>
      <c r="K251" s="90">
        <v>0</v>
      </c>
      <c r="L251" s="90">
        <v>0</v>
      </c>
      <c r="M251" s="90">
        <v>16</v>
      </c>
      <c r="N251" s="90"/>
    </row>
    <row r="252" spans="2:14" ht="12">
      <c r="B252" s="67" t="s">
        <v>587</v>
      </c>
      <c r="E252" s="90">
        <v>1</v>
      </c>
      <c r="F252" s="90">
        <v>11</v>
      </c>
      <c r="G252" s="90">
        <v>16</v>
      </c>
      <c r="H252" s="90">
        <v>33</v>
      </c>
      <c r="I252" s="90">
        <v>0</v>
      </c>
      <c r="J252" s="90">
        <v>11</v>
      </c>
      <c r="K252" s="90">
        <v>0</v>
      </c>
      <c r="L252" s="90">
        <v>0</v>
      </c>
      <c r="M252" s="90">
        <v>72</v>
      </c>
      <c r="N252" s="90"/>
    </row>
    <row r="253" spans="1:14" ht="12">
      <c r="A253" s="68" t="s">
        <v>407</v>
      </c>
      <c r="B253" s="68"/>
      <c r="C253" s="68"/>
      <c r="D253" s="68"/>
      <c r="E253" s="91">
        <v>3</v>
      </c>
      <c r="F253" s="91">
        <v>29</v>
      </c>
      <c r="G253" s="91">
        <v>44</v>
      </c>
      <c r="H253" s="91">
        <v>101</v>
      </c>
      <c r="I253" s="91">
        <v>0</v>
      </c>
      <c r="J253" s="91">
        <v>74</v>
      </c>
      <c r="K253" s="91">
        <v>0</v>
      </c>
      <c r="L253" s="91">
        <v>0</v>
      </c>
      <c r="M253" s="91">
        <v>251</v>
      </c>
      <c r="N253" s="90"/>
    </row>
    <row r="254" spans="1:14" ht="12">
      <c r="A254" s="67" t="s">
        <v>66</v>
      </c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2:14" ht="12">
      <c r="B255" s="67" t="s">
        <v>66</v>
      </c>
      <c r="C255" s="67" t="s">
        <v>408</v>
      </c>
      <c r="D255" s="67" t="s">
        <v>409</v>
      </c>
      <c r="E255" s="90">
        <v>3</v>
      </c>
      <c r="F255" s="90">
        <v>2</v>
      </c>
      <c r="G255" s="90">
        <v>0</v>
      </c>
      <c r="H255" s="90">
        <v>0</v>
      </c>
      <c r="I255" s="90">
        <v>0</v>
      </c>
      <c r="J255" s="90">
        <v>0</v>
      </c>
      <c r="K255" s="90">
        <v>0</v>
      </c>
      <c r="L255" s="90">
        <v>0</v>
      </c>
      <c r="M255" s="90">
        <v>5</v>
      </c>
      <c r="N255" s="90"/>
    </row>
    <row r="256" spans="3:14" ht="12">
      <c r="C256" s="67" t="s">
        <v>410</v>
      </c>
      <c r="D256" s="67" t="s">
        <v>545</v>
      </c>
      <c r="E256" s="90">
        <v>0</v>
      </c>
      <c r="F256" s="90">
        <v>0</v>
      </c>
      <c r="G256" s="90">
        <v>1</v>
      </c>
      <c r="H256" s="90">
        <v>30</v>
      </c>
      <c r="I256" s="90">
        <v>0</v>
      </c>
      <c r="J256" s="90">
        <v>0</v>
      </c>
      <c r="K256" s="90">
        <v>0</v>
      </c>
      <c r="L256" s="90">
        <v>0</v>
      </c>
      <c r="M256" s="90">
        <v>31</v>
      </c>
      <c r="N256" s="90"/>
    </row>
    <row r="257" spans="3:14" ht="12">
      <c r="C257" s="67" t="s">
        <v>411</v>
      </c>
      <c r="D257" s="67" t="s">
        <v>546</v>
      </c>
      <c r="E257" s="90">
        <v>0</v>
      </c>
      <c r="F257" s="90">
        <v>0</v>
      </c>
      <c r="G257" s="90">
        <v>0</v>
      </c>
      <c r="H257" s="90">
        <v>20</v>
      </c>
      <c r="I257" s="90">
        <v>0</v>
      </c>
      <c r="J257" s="90">
        <v>0</v>
      </c>
      <c r="K257" s="90">
        <v>0</v>
      </c>
      <c r="L257" s="90">
        <v>0</v>
      </c>
      <c r="M257" s="90">
        <v>20</v>
      </c>
      <c r="N257" s="90"/>
    </row>
    <row r="258" spans="3:14" ht="12">
      <c r="C258" s="67" t="s">
        <v>412</v>
      </c>
      <c r="D258" s="67" t="s">
        <v>547</v>
      </c>
      <c r="E258" s="90">
        <v>0</v>
      </c>
      <c r="F258" s="90">
        <v>4</v>
      </c>
      <c r="G258" s="90">
        <v>4</v>
      </c>
      <c r="H258" s="90">
        <v>0</v>
      </c>
      <c r="I258" s="90">
        <v>0</v>
      </c>
      <c r="J258" s="90">
        <v>0</v>
      </c>
      <c r="K258" s="90">
        <v>0</v>
      </c>
      <c r="L258" s="90">
        <v>0</v>
      </c>
      <c r="M258" s="90">
        <v>8</v>
      </c>
      <c r="N258" s="90"/>
    </row>
    <row r="259" spans="3:14" ht="12">
      <c r="C259" s="67" t="s">
        <v>413</v>
      </c>
      <c r="D259" s="67" t="s">
        <v>548</v>
      </c>
      <c r="E259" s="90">
        <v>0</v>
      </c>
      <c r="F259" s="90">
        <v>0</v>
      </c>
      <c r="G259" s="90">
        <v>0</v>
      </c>
      <c r="H259" s="90">
        <v>0</v>
      </c>
      <c r="I259" s="90">
        <v>0</v>
      </c>
      <c r="J259" s="90">
        <v>16</v>
      </c>
      <c r="K259" s="90">
        <v>0</v>
      </c>
      <c r="L259" s="90">
        <v>0</v>
      </c>
      <c r="M259" s="90">
        <v>16</v>
      </c>
      <c r="N259" s="90"/>
    </row>
    <row r="260" spans="2:14" ht="12">
      <c r="B260" s="67" t="s">
        <v>414</v>
      </c>
      <c r="E260" s="90">
        <v>3</v>
      </c>
      <c r="F260" s="90">
        <v>6</v>
      </c>
      <c r="G260" s="90">
        <v>5</v>
      </c>
      <c r="H260" s="90">
        <v>50</v>
      </c>
      <c r="I260" s="90">
        <v>0</v>
      </c>
      <c r="J260" s="90">
        <v>16</v>
      </c>
      <c r="K260" s="90">
        <v>0</v>
      </c>
      <c r="L260" s="90">
        <v>0</v>
      </c>
      <c r="M260" s="90">
        <v>80</v>
      </c>
      <c r="N260" s="90"/>
    </row>
    <row r="261" spans="1:14" ht="12">
      <c r="A261" s="68" t="s">
        <v>414</v>
      </c>
      <c r="B261" s="68"/>
      <c r="C261" s="68"/>
      <c r="D261" s="68"/>
      <c r="E261" s="91">
        <v>3</v>
      </c>
      <c r="F261" s="91">
        <v>6</v>
      </c>
      <c r="G261" s="91">
        <v>5</v>
      </c>
      <c r="H261" s="91">
        <v>50</v>
      </c>
      <c r="I261" s="91">
        <v>0</v>
      </c>
      <c r="J261" s="91">
        <v>16</v>
      </c>
      <c r="K261" s="91">
        <v>0</v>
      </c>
      <c r="L261" s="91">
        <v>0</v>
      </c>
      <c r="M261" s="91">
        <v>80</v>
      </c>
      <c r="N261" s="90"/>
    </row>
    <row r="262" spans="1:14" ht="12">
      <c r="A262" s="85" t="s">
        <v>549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90"/>
    </row>
    <row r="263" spans="2:14" ht="12">
      <c r="B263" s="67" t="s">
        <v>68</v>
      </c>
      <c r="C263" s="67" t="s">
        <v>415</v>
      </c>
      <c r="D263" s="67" t="s">
        <v>416</v>
      </c>
      <c r="E263" s="90">
        <v>0</v>
      </c>
      <c r="F263" s="90">
        <v>0</v>
      </c>
      <c r="G263" s="90">
        <v>0</v>
      </c>
      <c r="H263" s="90">
        <v>0</v>
      </c>
      <c r="I263" s="90">
        <v>0</v>
      </c>
      <c r="J263" s="90">
        <v>1124</v>
      </c>
      <c r="K263" s="90">
        <v>0</v>
      </c>
      <c r="L263" s="90">
        <v>0</v>
      </c>
      <c r="M263" s="90">
        <v>1124</v>
      </c>
      <c r="N263" s="90"/>
    </row>
    <row r="264" spans="2:14" ht="12">
      <c r="B264" s="67" t="s">
        <v>589</v>
      </c>
      <c r="E264" s="90">
        <v>0</v>
      </c>
      <c r="F264" s="90">
        <v>0</v>
      </c>
      <c r="G264" s="90">
        <v>0</v>
      </c>
      <c r="H264" s="90">
        <v>0</v>
      </c>
      <c r="I264" s="90">
        <v>0</v>
      </c>
      <c r="J264" s="90">
        <v>1124</v>
      </c>
      <c r="K264" s="90">
        <v>0</v>
      </c>
      <c r="L264" s="90">
        <v>0</v>
      </c>
      <c r="M264" s="90">
        <v>1124</v>
      </c>
      <c r="N264" s="90"/>
    </row>
    <row r="265" spans="2:14" ht="12">
      <c r="B265" s="67" t="s">
        <v>69</v>
      </c>
      <c r="C265" s="67" t="s">
        <v>550</v>
      </c>
      <c r="D265" s="67" t="s">
        <v>551</v>
      </c>
      <c r="E265" s="90">
        <v>0</v>
      </c>
      <c r="F265" s="90">
        <v>0</v>
      </c>
      <c r="G265" s="90">
        <v>0</v>
      </c>
      <c r="H265" s="90">
        <v>3</v>
      </c>
      <c r="I265" s="90">
        <v>0</v>
      </c>
      <c r="J265" s="90">
        <v>0</v>
      </c>
      <c r="K265" s="90">
        <v>0</v>
      </c>
      <c r="L265" s="90">
        <v>0</v>
      </c>
      <c r="M265" s="90">
        <v>3</v>
      </c>
      <c r="N265" s="90"/>
    </row>
    <row r="266" spans="3:14" ht="12">
      <c r="C266" s="67" t="s">
        <v>417</v>
      </c>
      <c r="D266" s="67" t="s">
        <v>418</v>
      </c>
      <c r="E266" s="90">
        <v>0</v>
      </c>
      <c r="F266" s="90">
        <v>0</v>
      </c>
      <c r="G266" s="90">
        <v>0</v>
      </c>
      <c r="H266" s="90">
        <v>0</v>
      </c>
      <c r="I266" s="90">
        <v>75</v>
      </c>
      <c r="J266" s="90">
        <v>0</v>
      </c>
      <c r="K266" s="90">
        <v>0</v>
      </c>
      <c r="L266" s="90">
        <v>0</v>
      </c>
      <c r="M266" s="90">
        <v>75</v>
      </c>
      <c r="N266" s="90"/>
    </row>
    <row r="267" spans="3:14" ht="12">
      <c r="C267" s="67" t="s">
        <v>552</v>
      </c>
      <c r="D267" s="67" t="s">
        <v>553</v>
      </c>
      <c r="E267" s="90">
        <v>0</v>
      </c>
      <c r="F267" s="90">
        <v>0</v>
      </c>
      <c r="G267" s="90">
        <v>0</v>
      </c>
      <c r="H267" s="90">
        <v>1</v>
      </c>
      <c r="I267" s="90">
        <v>0</v>
      </c>
      <c r="J267" s="90">
        <v>0</v>
      </c>
      <c r="K267" s="90">
        <v>0</v>
      </c>
      <c r="L267" s="90">
        <v>0</v>
      </c>
      <c r="M267" s="90">
        <v>1</v>
      </c>
      <c r="N267" s="90"/>
    </row>
    <row r="268" spans="3:14" ht="12">
      <c r="C268" s="67" t="s">
        <v>419</v>
      </c>
      <c r="D268" s="67" t="s">
        <v>554</v>
      </c>
      <c r="E268" s="90">
        <v>0</v>
      </c>
      <c r="F268" s="90">
        <v>0</v>
      </c>
      <c r="G268" s="90">
        <v>0</v>
      </c>
      <c r="H268" s="90">
        <v>5</v>
      </c>
      <c r="I268" s="90">
        <v>0</v>
      </c>
      <c r="J268" s="90">
        <v>0</v>
      </c>
      <c r="K268" s="90">
        <v>0</v>
      </c>
      <c r="L268" s="90">
        <v>0</v>
      </c>
      <c r="M268" s="90">
        <v>5</v>
      </c>
      <c r="N268" s="90"/>
    </row>
    <row r="269" spans="3:14" ht="12">
      <c r="C269" s="67" t="s">
        <v>420</v>
      </c>
      <c r="D269" s="67" t="s">
        <v>555</v>
      </c>
      <c r="E269" s="90">
        <v>0</v>
      </c>
      <c r="F269" s="90">
        <v>0</v>
      </c>
      <c r="G269" s="90">
        <v>0</v>
      </c>
      <c r="H269" s="90">
        <v>1</v>
      </c>
      <c r="I269" s="90">
        <v>0</v>
      </c>
      <c r="J269" s="90">
        <v>0</v>
      </c>
      <c r="K269" s="90">
        <v>0</v>
      </c>
      <c r="L269" s="90">
        <v>0</v>
      </c>
      <c r="M269" s="90">
        <v>1</v>
      </c>
      <c r="N269" s="90"/>
    </row>
    <row r="270" spans="3:14" ht="12">
      <c r="C270" s="67" t="s">
        <v>421</v>
      </c>
      <c r="D270" s="67" t="s">
        <v>422</v>
      </c>
      <c r="E270" s="90">
        <v>33</v>
      </c>
      <c r="F270" s="90">
        <v>53</v>
      </c>
      <c r="G270" s="90">
        <v>65</v>
      </c>
      <c r="H270" s="90">
        <v>38</v>
      </c>
      <c r="I270" s="90">
        <v>0</v>
      </c>
      <c r="J270" s="90">
        <v>0</v>
      </c>
      <c r="K270" s="90">
        <v>0</v>
      </c>
      <c r="L270" s="90">
        <v>0</v>
      </c>
      <c r="M270" s="90">
        <v>189</v>
      </c>
      <c r="N270" s="90"/>
    </row>
    <row r="271" spans="3:14" ht="12">
      <c r="C271" s="67" t="s">
        <v>423</v>
      </c>
      <c r="D271" s="67" t="s">
        <v>424</v>
      </c>
      <c r="E271" s="90">
        <v>8</v>
      </c>
      <c r="F271" s="90">
        <v>30</v>
      </c>
      <c r="G271" s="90">
        <v>47</v>
      </c>
      <c r="H271" s="90">
        <v>52</v>
      </c>
      <c r="I271" s="90">
        <v>0</v>
      </c>
      <c r="J271" s="90">
        <v>0</v>
      </c>
      <c r="K271" s="90">
        <v>0</v>
      </c>
      <c r="L271" s="90">
        <v>0</v>
      </c>
      <c r="M271" s="90">
        <v>137</v>
      </c>
      <c r="N271" s="90"/>
    </row>
    <row r="272" spans="2:14" ht="12">
      <c r="B272" s="67" t="s">
        <v>588</v>
      </c>
      <c r="E272" s="90">
        <v>41</v>
      </c>
      <c r="F272" s="90">
        <v>83</v>
      </c>
      <c r="G272" s="90">
        <v>112</v>
      </c>
      <c r="H272" s="90">
        <v>100</v>
      </c>
      <c r="I272" s="90">
        <v>75</v>
      </c>
      <c r="J272" s="90">
        <v>0</v>
      </c>
      <c r="K272" s="90">
        <v>0</v>
      </c>
      <c r="L272" s="90">
        <v>0</v>
      </c>
      <c r="M272" s="90">
        <v>411</v>
      </c>
      <c r="N272" s="90"/>
    </row>
    <row r="273" spans="1:14" ht="12">
      <c r="A273" s="68" t="s">
        <v>425</v>
      </c>
      <c r="B273" s="68"/>
      <c r="C273" s="68"/>
      <c r="D273" s="68"/>
      <c r="E273" s="91">
        <v>41</v>
      </c>
      <c r="F273" s="91">
        <v>83</v>
      </c>
      <c r="G273" s="91">
        <v>112</v>
      </c>
      <c r="H273" s="91">
        <v>100</v>
      </c>
      <c r="I273" s="91">
        <v>75</v>
      </c>
      <c r="J273" s="91">
        <v>1124</v>
      </c>
      <c r="K273" s="91">
        <v>0</v>
      </c>
      <c r="L273" s="91">
        <v>0</v>
      </c>
      <c r="M273" s="91">
        <v>1535</v>
      </c>
      <c r="N273" s="90"/>
    </row>
    <row r="274" spans="1:14" ht="12">
      <c r="A274" s="67" t="s">
        <v>70</v>
      </c>
      <c r="E274" s="90">
        <v>90</v>
      </c>
      <c r="F274" s="90">
        <v>362</v>
      </c>
      <c r="G274" s="90">
        <v>1088</v>
      </c>
      <c r="H274" s="90">
        <v>2732</v>
      </c>
      <c r="I274" s="90">
        <v>75</v>
      </c>
      <c r="J274" s="90">
        <v>2276</v>
      </c>
      <c r="K274" s="90">
        <v>45</v>
      </c>
      <c r="L274" s="90">
        <v>280</v>
      </c>
      <c r="M274" s="90">
        <v>6948</v>
      </c>
      <c r="N274" s="90"/>
    </row>
  </sheetData>
  <sheetProtection/>
  <mergeCells count="1">
    <mergeCell ref="E3:M3"/>
  </mergeCells>
  <printOptions/>
  <pageMargins left="0.5" right="0.5" top="0.5" bottom="0.6" header="0.5" footer="0.4"/>
  <pageSetup horizontalDpi="600" verticalDpi="600" orientation="landscape" r:id="rId1"/>
  <headerFooter alignWithMargins="0">
    <oddFooter xml:space="preserve">&amp;L&amp;"Times New Roman,Regular"&amp;8iR:Enroll:term:&amp;F&amp;R&amp;"Times New Roman,Regular"&amp;8Page  &amp;P+2 </oddFooter>
  </headerFooter>
  <rowBreaks count="2" manualBreakCount="2">
    <brk id="81" max="255" man="1"/>
    <brk id="1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zoomScalePageLayoutView="0" workbookViewId="0" topLeftCell="A1">
      <selection activeCell="A1" sqref="A1"/>
    </sheetView>
  </sheetViews>
  <sheetFormatPr defaultColWidth="3.421875" defaultRowHeight="12.75"/>
  <cols>
    <col min="1" max="1" width="3.57421875" style="33" customWidth="1"/>
    <col min="2" max="2" width="20.00390625" style="33" customWidth="1"/>
    <col min="3" max="3" width="8.140625" style="75" customWidth="1"/>
    <col min="4" max="4" width="8.8515625" style="75" customWidth="1"/>
    <col min="5" max="13" width="8.140625" style="75" customWidth="1"/>
    <col min="14" max="14" width="6.421875" style="33" customWidth="1"/>
    <col min="15" max="141" width="3.421875" style="33" customWidth="1"/>
    <col min="142" max="16384" width="3.421875" style="33" customWidth="1"/>
  </cols>
  <sheetData>
    <row r="1" spans="1:13" ht="18" customHeight="1">
      <c r="A1" s="32" t="s">
        <v>36</v>
      </c>
      <c r="B1" s="32"/>
      <c r="C1" s="69"/>
      <c r="D1" s="77"/>
      <c r="E1" s="69"/>
      <c r="F1" s="77"/>
      <c r="G1" s="69"/>
      <c r="H1" s="69"/>
      <c r="I1" s="77"/>
      <c r="J1" s="69"/>
      <c r="K1" s="77"/>
      <c r="L1" s="69"/>
      <c r="M1" s="77"/>
    </row>
    <row r="2" spans="1:13" ht="12.75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 t="s">
        <v>426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 t="s">
        <v>428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35"/>
      <c r="B5" s="35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2.75">
      <c r="A6" s="35"/>
      <c r="B6" s="35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">
      <c r="A7" s="33" t="s">
        <v>23</v>
      </c>
      <c r="C7" s="71" t="s">
        <v>16</v>
      </c>
      <c r="D7" s="71" t="s">
        <v>14</v>
      </c>
      <c r="E7" s="71" t="s">
        <v>13</v>
      </c>
      <c r="F7" s="71" t="s">
        <v>12</v>
      </c>
      <c r="G7" s="71" t="s">
        <v>24</v>
      </c>
      <c r="H7" s="71" t="s">
        <v>25</v>
      </c>
      <c r="I7" s="71" t="s">
        <v>10</v>
      </c>
      <c r="J7" s="71" t="s">
        <v>15</v>
      </c>
      <c r="K7" s="71" t="s">
        <v>11</v>
      </c>
      <c r="L7" s="71" t="s">
        <v>26</v>
      </c>
      <c r="M7" s="71" t="s">
        <v>8</v>
      </c>
    </row>
    <row r="8" spans="2:13" ht="12">
      <c r="B8" s="36" t="s">
        <v>8</v>
      </c>
      <c r="C8" s="72">
        <f aca="true" t="shared" si="0" ref="C8:M8">C10+C11</f>
        <v>25</v>
      </c>
      <c r="D8" s="72">
        <f t="shared" si="0"/>
        <v>18</v>
      </c>
      <c r="E8" s="72">
        <f t="shared" si="0"/>
        <v>40</v>
      </c>
      <c r="F8" s="72">
        <f t="shared" si="0"/>
        <v>20</v>
      </c>
      <c r="G8" s="72">
        <f t="shared" si="0"/>
        <v>58</v>
      </c>
      <c r="H8" s="72">
        <f t="shared" si="0"/>
        <v>161</v>
      </c>
      <c r="I8" s="72">
        <f t="shared" si="0"/>
        <v>584</v>
      </c>
      <c r="J8" s="72">
        <f t="shared" si="0"/>
        <v>9</v>
      </c>
      <c r="K8" s="72">
        <f t="shared" si="0"/>
        <v>11</v>
      </c>
      <c r="L8" s="72">
        <f t="shared" si="0"/>
        <v>604</v>
      </c>
      <c r="M8" s="72">
        <f t="shared" si="0"/>
        <v>765</v>
      </c>
    </row>
    <row r="9" spans="2:13" ht="12">
      <c r="B9" s="3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2:13" ht="12">
      <c r="B10" s="36" t="s">
        <v>27</v>
      </c>
      <c r="C10" s="72">
        <f aca="true" t="shared" si="1" ref="C10:M10">C14+C18+C22+C26+C30+C34+C38</f>
        <v>17</v>
      </c>
      <c r="D10" s="72">
        <f t="shared" si="1"/>
        <v>9</v>
      </c>
      <c r="E10" s="72">
        <f t="shared" si="1"/>
        <v>12</v>
      </c>
      <c r="F10" s="72">
        <f t="shared" si="1"/>
        <v>9</v>
      </c>
      <c r="G10" s="72">
        <f t="shared" si="1"/>
        <v>17</v>
      </c>
      <c r="H10" s="72">
        <f t="shared" si="1"/>
        <v>64</v>
      </c>
      <c r="I10" s="72">
        <f t="shared" si="1"/>
        <v>128</v>
      </c>
      <c r="J10" s="72">
        <f t="shared" si="1"/>
        <v>4</v>
      </c>
      <c r="K10" s="72">
        <f t="shared" si="1"/>
        <v>1</v>
      </c>
      <c r="L10" s="72">
        <f t="shared" si="1"/>
        <v>133</v>
      </c>
      <c r="M10" s="72">
        <f t="shared" si="1"/>
        <v>197</v>
      </c>
    </row>
    <row r="11" spans="2:13" ht="12">
      <c r="B11" s="36" t="s">
        <v>28</v>
      </c>
      <c r="C11" s="72">
        <f aca="true" t="shared" si="2" ref="C11:M11">C15+C19+C23+C27+C31+C35+C39</f>
        <v>8</v>
      </c>
      <c r="D11" s="72">
        <f t="shared" si="2"/>
        <v>9</v>
      </c>
      <c r="E11" s="72">
        <f t="shared" si="2"/>
        <v>28</v>
      </c>
      <c r="F11" s="72">
        <f t="shared" si="2"/>
        <v>11</v>
      </c>
      <c r="G11" s="72">
        <f t="shared" si="2"/>
        <v>41</v>
      </c>
      <c r="H11" s="72">
        <f t="shared" si="2"/>
        <v>97</v>
      </c>
      <c r="I11" s="72">
        <f t="shared" si="2"/>
        <v>456</v>
      </c>
      <c r="J11" s="72">
        <f t="shared" si="2"/>
        <v>5</v>
      </c>
      <c r="K11" s="72">
        <f t="shared" si="2"/>
        <v>10</v>
      </c>
      <c r="L11" s="72">
        <f t="shared" si="2"/>
        <v>471</v>
      </c>
      <c r="M11" s="72">
        <f t="shared" si="2"/>
        <v>568</v>
      </c>
    </row>
    <row r="12" spans="2:13" ht="12">
      <c r="B12" s="37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12">
      <c r="A13" s="38" t="s">
        <v>29</v>
      </c>
      <c r="B13" s="36"/>
      <c r="C13" s="75">
        <f aca="true" t="shared" si="3" ref="C13:M13">SUM(C14:C15)</f>
        <v>0</v>
      </c>
      <c r="D13" s="75">
        <f t="shared" si="3"/>
        <v>0</v>
      </c>
      <c r="E13" s="75">
        <f t="shared" si="3"/>
        <v>0</v>
      </c>
      <c r="F13" s="75">
        <f t="shared" si="3"/>
        <v>0</v>
      </c>
      <c r="G13" s="75">
        <f t="shared" si="3"/>
        <v>0</v>
      </c>
      <c r="H13" s="75">
        <f t="shared" si="3"/>
        <v>0</v>
      </c>
      <c r="I13" s="75">
        <f t="shared" si="3"/>
        <v>0</v>
      </c>
      <c r="J13" s="75">
        <f t="shared" si="3"/>
        <v>0</v>
      </c>
      <c r="K13" s="75">
        <f t="shared" si="3"/>
        <v>0</v>
      </c>
      <c r="L13" s="75">
        <f t="shared" si="3"/>
        <v>0</v>
      </c>
      <c r="M13" s="75">
        <f t="shared" si="3"/>
        <v>0</v>
      </c>
    </row>
    <row r="14" spans="1:13" ht="12">
      <c r="A14" s="38"/>
      <c r="B14" s="36" t="s">
        <v>27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f>SUM(C14:G14)</f>
        <v>0</v>
      </c>
      <c r="J14" s="75">
        <v>0</v>
      </c>
      <c r="K14" s="75">
        <v>0</v>
      </c>
      <c r="L14" s="75">
        <f>SUM(I14:K14)</f>
        <v>0</v>
      </c>
      <c r="M14" s="76">
        <f>L14+H14</f>
        <v>0</v>
      </c>
    </row>
    <row r="15" spans="1:13" ht="12">
      <c r="A15" s="38"/>
      <c r="B15" s="36" t="s">
        <v>28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f>SUM(C15:G15)</f>
        <v>0</v>
      </c>
      <c r="J15" s="75">
        <v>0</v>
      </c>
      <c r="K15" s="75">
        <v>0</v>
      </c>
      <c r="L15" s="75">
        <f>SUM(I15:K15)</f>
        <v>0</v>
      </c>
      <c r="M15" s="76">
        <f>L15+H15</f>
        <v>0</v>
      </c>
    </row>
    <row r="16" spans="1:13" ht="12">
      <c r="A16" s="38"/>
      <c r="B16" s="36"/>
      <c r="M16" s="76"/>
    </row>
    <row r="17" spans="1:13" ht="12">
      <c r="A17" s="38" t="s">
        <v>30</v>
      </c>
      <c r="B17" s="36"/>
      <c r="C17" s="75">
        <f aca="true" t="shared" si="4" ref="C17:M17">C18+C19</f>
        <v>9</v>
      </c>
      <c r="D17" s="75">
        <f t="shared" si="4"/>
        <v>6</v>
      </c>
      <c r="E17" s="75">
        <f t="shared" si="4"/>
        <v>4</v>
      </c>
      <c r="F17" s="75">
        <f t="shared" si="4"/>
        <v>1</v>
      </c>
      <c r="G17" s="75">
        <f t="shared" si="4"/>
        <v>6</v>
      </c>
      <c r="H17" s="75">
        <f t="shared" si="4"/>
        <v>26</v>
      </c>
      <c r="I17" s="75">
        <f t="shared" si="4"/>
        <v>9</v>
      </c>
      <c r="J17" s="75">
        <f t="shared" si="4"/>
        <v>0</v>
      </c>
      <c r="K17" s="75">
        <f t="shared" si="4"/>
        <v>0</v>
      </c>
      <c r="L17" s="75">
        <f t="shared" si="4"/>
        <v>9</v>
      </c>
      <c r="M17" s="75">
        <f t="shared" si="4"/>
        <v>35</v>
      </c>
    </row>
    <row r="18" spans="1:13" ht="12">
      <c r="A18" s="38"/>
      <c r="B18" s="36" t="s">
        <v>27</v>
      </c>
      <c r="C18" s="75">
        <v>6</v>
      </c>
      <c r="D18" s="75">
        <v>4</v>
      </c>
      <c r="E18" s="75">
        <v>2</v>
      </c>
      <c r="F18" s="75">
        <v>0</v>
      </c>
      <c r="G18" s="75">
        <v>1</v>
      </c>
      <c r="H18" s="75">
        <f>SUM(C18:G18)</f>
        <v>13</v>
      </c>
      <c r="I18" s="75">
        <v>0</v>
      </c>
      <c r="J18" s="75">
        <v>0</v>
      </c>
      <c r="K18" s="75">
        <v>0</v>
      </c>
      <c r="L18" s="75">
        <f>SUM(I18:K18)</f>
        <v>0</v>
      </c>
      <c r="M18" s="76">
        <f>L18+H18</f>
        <v>13</v>
      </c>
    </row>
    <row r="19" spans="1:13" ht="12">
      <c r="A19" s="38"/>
      <c r="B19" s="36" t="s">
        <v>28</v>
      </c>
      <c r="C19" s="75">
        <v>3</v>
      </c>
      <c r="D19" s="75">
        <v>2</v>
      </c>
      <c r="E19" s="75">
        <v>2</v>
      </c>
      <c r="F19" s="75">
        <v>1</v>
      </c>
      <c r="G19" s="75">
        <v>5</v>
      </c>
      <c r="H19" s="75">
        <f>SUM(C19:G19)</f>
        <v>13</v>
      </c>
      <c r="I19" s="75">
        <v>9</v>
      </c>
      <c r="J19" s="75">
        <v>0</v>
      </c>
      <c r="K19" s="75">
        <v>0</v>
      </c>
      <c r="L19" s="75">
        <f>SUM(I19:K19)</f>
        <v>9</v>
      </c>
      <c r="M19" s="76">
        <f>L19+H19</f>
        <v>22</v>
      </c>
    </row>
    <row r="20" spans="1:13" ht="12">
      <c r="A20" s="38"/>
      <c r="B20" s="36"/>
      <c r="M20" s="76"/>
    </row>
    <row r="21" spans="1:13" ht="12">
      <c r="A21" s="38" t="s">
        <v>31</v>
      </c>
      <c r="B21" s="36"/>
      <c r="C21" s="75">
        <f aca="true" t="shared" si="5" ref="C21:M21">C22+C23</f>
        <v>0</v>
      </c>
      <c r="D21" s="75">
        <f t="shared" si="5"/>
        <v>0</v>
      </c>
      <c r="E21" s="75">
        <f t="shared" si="5"/>
        <v>1</v>
      </c>
      <c r="F21" s="75">
        <f t="shared" si="5"/>
        <v>0</v>
      </c>
      <c r="G21" s="75">
        <f t="shared" si="5"/>
        <v>1</v>
      </c>
      <c r="H21" s="75">
        <f t="shared" si="5"/>
        <v>2</v>
      </c>
      <c r="I21" s="75">
        <f t="shared" si="5"/>
        <v>10</v>
      </c>
      <c r="J21" s="75">
        <f t="shared" si="5"/>
        <v>0</v>
      </c>
      <c r="K21" s="75">
        <f t="shared" si="5"/>
        <v>0</v>
      </c>
      <c r="L21" s="75">
        <f t="shared" si="5"/>
        <v>10</v>
      </c>
      <c r="M21" s="75">
        <f t="shared" si="5"/>
        <v>12</v>
      </c>
    </row>
    <row r="22" spans="1:13" ht="12">
      <c r="A22" s="38"/>
      <c r="B22" s="36" t="s">
        <v>27</v>
      </c>
      <c r="C22" s="75">
        <v>0</v>
      </c>
      <c r="D22" s="75">
        <v>0</v>
      </c>
      <c r="E22" s="75">
        <v>1</v>
      </c>
      <c r="F22" s="75">
        <v>0</v>
      </c>
      <c r="G22" s="75">
        <v>0</v>
      </c>
      <c r="H22" s="75">
        <f>SUM(C22:G22)</f>
        <v>1</v>
      </c>
      <c r="I22" s="75">
        <v>2</v>
      </c>
      <c r="J22" s="75">
        <v>0</v>
      </c>
      <c r="K22" s="75">
        <v>0</v>
      </c>
      <c r="L22" s="75">
        <f>SUM(I22:K22)</f>
        <v>2</v>
      </c>
      <c r="M22" s="76">
        <f>L22+H22</f>
        <v>3</v>
      </c>
    </row>
    <row r="23" spans="1:13" ht="12">
      <c r="A23" s="38"/>
      <c r="B23" s="36" t="s">
        <v>28</v>
      </c>
      <c r="C23" s="75">
        <v>0</v>
      </c>
      <c r="D23" s="75">
        <v>0</v>
      </c>
      <c r="E23" s="75">
        <v>0</v>
      </c>
      <c r="F23" s="75">
        <v>0</v>
      </c>
      <c r="G23" s="75">
        <v>1</v>
      </c>
      <c r="H23" s="75">
        <f>SUM(C23:G23)</f>
        <v>1</v>
      </c>
      <c r="I23" s="75">
        <v>8</v>
      </c>
      <c r="J23" s="75">
        <v>0</v>
      </c>
      <c r="K23" s="75">
        <v>0</v>
      </c>
      <c r="L23" s="75">
        <f>SUM(I23:K23)</f>
        <v>8</v>
      </c>
      <c r="M23" s="76">
        <f>L23+H23</f>
        <v>9</v>
      </c>
    </row>
    <row r="24" spans="1:13" ht="12">
      <c r="A24" s="38"/>
      <c r="B24" s="36"/>
      <c r="M24" s="76"/>
    </row>
    <row r="25" spans="1:13" ht="12">
      <c r="A25" s="38" t="s">
        <v>32</v>
      </c>
      <c r="B25" s="36"/>
      <c r="C25" s="75">
        <f aca="true" t="shared" si="6" ref="C25:M25">C26+C27</f>
        <v>2</v>
      </c>
      <c r="D25" s="75">
        <f t="shared" si="6"/>
        <v>0</v>
      </c>
      <c r="E25" s="75">
        <f t="shared" si="6"/>
        <v>1</v>
      </c>
      <c r="F25" s="75">
        <f t="shared" si="6"/>
        <v>2</v>
      </c>
      <c r="G25" s="75">
        <f t="shared" si="6"/>
        <v>2</v>
      </c>
      <c r="H25" s="75">
        <f t="shared" si="6"/>
        <v>7</v>
      </c>
      <c r="I25" s="75">
        <f t="shared" si="6"/>
        <v>15</v>
      </c>
      <c r="J25" s="75">
        <f t="shared" si="6"/>
        <v>0</v>
      </c>
      <c r="K25" s="75">
        <f t="shared" si="6"/>
        <v>0</v>
      </c>
      <c r="L25" s="75">
        <f t="shared" si="6"/>
        <v>15</v>
      </c>
      <c r="M25" s="75">
        <f t="shared" si="6"/>
        <v>22</v>
      </c>
    </row>
    <row r="26" spans="1:13" ht="12">
      <c r="A26" s="38"/>
      <c r="B26" s="36" t="s">
        <v>27</v>
      </c>
      <c r="C26" s="75">
        <v>2</v>
      </c>
      <c r="D26" s="75">
        <v>0</v>
      </c>
      <c r="E26" s="75">
        <v>0</v>
      </c>
      <c r="F26" s="75">
        <v>2</v>
      </c>
      <c r="G26" s="75">
        <v>0</v>
      </c>
      <c r="H26" s="75">
        <f>SUM(C26:G26)</f>
        <v>4</v>
      </c>
      <c r="I26" s="75">
        <v>2</v>
      </c>
      <c r="J26" s="75">
        <v>0</v>
      </c>
      <c r="K26" s="75">
        <v>0</v>
      </c>
      <c r="L26" s="75">
        <f>SUM(I26:K26)</f>
        <v>2</v>
      </c>
      <c r="M26" s="76">
        <f>L26+H26</f>
        <v>6</v>
      </c>
    </row>
    <row r="27" spans="1:13" ht="12">
      <c r="A27" s="38"/>
      <c r="B27" s="36" t="s">
        <v>28</v>
      </c>
      <c r="C27" s="75">
        <v>0</v>
      </c>
      <c r="D27" s="75">
        <v>0</v>
      </c>
      <c r="E27" s="75">
        <v>1</v>
      </c>
      <c r="F27" s="75">
        <v>0</v>
      </c>
      <c r="G27" s="75">
        <v>2</v>
      </c>
      <c r="H27" s="75">
        <f>SUM(C27:G27)</f>
        <v>3</v>
      </c>
      <c r="I27" s="75">
        <v>13</v>
      </c>
      <c r="J27" s="75">
        <v>0</v>
      </c>
      <c r="K27" s="75">
        <v>0</v>
      </c>
      <c r="L27" s="75">
        <f>SUM(I27:K27)</f>
        <v>13</v>
      </c>
      <c r="M27" s="76">
        <f>L27+H27</f>
        <v>16</v>
      </c>
    </row>
    <row r="28" spans="1:2" ht="12">
      <c r="A28" s="38"/>
      <c r="B28" s="36"/>
    </row>
    <row r="29" spans="1:13" ht="12">
      <c r="A29" s="38" t="s">
        <v>33</v>
      </c>
      <c r="B29" s="36"/>
      <c r="C29" s="75">
        <f aca="true" t="shared" si="7" ref="C29:M29">C30+C31</f>
        <v>12</v>
      </c>
      <c r="D29" s="75">
        <f t="shared" si="7"/>
        <v>10</v>
      </c>
      <c r="E29" s="75">
        <f t="shared" si="7"/>
        <v>31</v>
      </c>
      <c r="F29" s="75">
        <f t="shared" si="7"/>
        <v>17</v>
      </c>
      <c r="G29" s="75">
        <f t="shared" si="7"/>
        <v>45</v>
      </c>
      <c r="H29" s="75">
        <f t="shared" si="7"/>
        <v>115</v>
      </c>
      <c r="I29" s="75">
        <f t="shared" si="7"/>
        <v>525</v>
      </c>
      <c r="J29" s="75">
        <f t="shared" si="7"/>
        <v>9</v>
      </c>
      <c r="K29" s="75">
        <f t="shared" si="7"/>
        <v>9</v>
      </c>
      <c r="L29" s="75">
        <f t="shared" si="7"/>
        <v>543</v>
      </c>
      <c r="M29" s="75">
        <f t="shared" si="7"/>
        <v>658</v>
      </c>
    </row>
    <row r="30" spans="1:13" ht="12">
      <c r="A30" s="38"/>
      <c r="B30" s="36" t="s">
        <v>27</v>
      </c>
      <c r="C30" s="75">
        <v>7</v>
      </c>
      <c r="D30" s="75">
        <v>4</v>
      </c>
      <c r="E30" s="75">
        <v>8</v>
      </c>
      <c r="F30" s="75">
        <v>7</v>
      </c>
      <c r="G30" s="75">
        <v>15</v>
      </c>
      <c r="H30" s="75">
        <f>SUM(C30:G30)</f>
        <v>41</v>
      </c>
      <c r="I30" s="75">
        <v>113</v>
      </c>
      <c r="J30" s="75">
        <v>4</v>
      </c>
      <c r="K30" s="75">
        <v>1</v>
      </c>
      <c r="L30" s="75">
        <f>SUM(I30:K30)</f>
        <v>118</v>
      </c>
      <c r="M30" s="76">
        <f>L30+H30</f>
        <v>159</v>
      </c>
    </row>
    <row r="31" spans="1:13" ht="12">
      <c r="A31" s="38"/>
      <c r="B31" s="36" t="s">
        <v>28</v>
      </c>
      <c r="C31" s="75">
        <v>5</v>
      </c>
      <c r="D31" s="75">
        <v>6</v>
      </c>
      <c r="E31" s="75">
        <v>23</v>
      </c>
      <c r="F31" s="75">
        <v>10</v>
      </c>
      <c r="G31" s="75">
        <v>30</v>
      </c>
      <c r="H31" s="75">
        <f>SUM(C31:G31)</f>
        <v>74</v>
      </c>
      <c r="I31" s="75">
        <v>412</v>
      </c>
      <c r="J31" s="75">
        <v>5</v>
      </c>
      <c r="K31" s="75">
        <v>8</v>
      </c>
      <c r="L31" s="75">
        <f>SUM(I31:K31)</f>
        <v>425</v>
      </c>
      <c r="M31" s="76">
        <f>L31+H31</f>
        <v>499</v>
      </c>
    </row>
    <row r="32" spans="1:2" ht="12">
      <c r="A32" s="38"/>
      <c r="B32" s="36"/>
    </row>
    <row r="33" spans="1:13" ht="12">
      <c r="A33" s="38" t="s">
        <v>34</v>
      </c>
      <c r="B33" s="37"/>
      <c r="C33" s="75">
        <f aca="true" t="shared" si="8" ref="C33:M33">C34+C35</f>
        <v>0</v>
      </c>
      <c r="D33" s="75">
        <f t="shared" si="8"/>
        <v>0</v>
      </c>
      <c r="E33" s="75">
        <f t="shared" si="8"/>
        <v>1</v>
      </c>
      <c r="F33" s="75">
        <f t="shared" si="8"/>
        <v>0</v>
      </c>
      <c r="G33" s="75">
        <f t="shared" si="8"/>
        <v>0</v>
      </c>
      <c r="H33" s="75">
        <f t="shared" si="8"/>
        <v>1</v>
      </c>
      <c r="I33" s="75">
        <f t="shared" si="8"/>
        <v>5</v>
      </c>
      <c r="J33" s="75">
        <f t="shared" si="8"/>
        <v>0</v>
      </c>
      <c r="K33" s="75">
        <f t="shared" si="8"/>
        <v>0</v>
      </c>
      <c r="L33" s="75">
        <f t="shared" si="8"/>
        <v>5</v>
      </c>
      <c r="M33" s="75">
        <f t="shared" si="8"/>
        <v>6</v>
      </c>
    </row>
    <row r="34" spans="1:13" ht="12">
      <c r="A34" s="38"/>
      <c r="B34" s="36" t="s">
        <v>27</v>
      </c>
      <c r="C34" s="75">
        <v>0</v>
      </c>
      <c r="D34" s="75">
        <v>0</v>
      </c>
      <c r="E34" s="75">
        <v>1</v>
      </c>
      <c r="F34" s="75">
        <v>0</v>
      </c>
      <c r="G34" s="75">
        <v>0</v>
      </c>
      <c r="H34" s="75">
        <f>SUM(C34:G34)</f>
        <v>1</v>
      </c>
      <c r="I34" s="75">
        <v>3</v>
      </c>
      <c r="J34" s="75">
        <v>0</v>
      </c>
      <c r="K34" s="75">
        <v>0</v>
      </c>
      <c r="L34" s="75">
        <f>SUM(I34:K34)</f>
        <v>3</v>
      </c>
      <c r="M34" s="76">
        <f>L34+H34</f>
        <v>4</v>
      </c>
    </row>
    <row r="35" spans="1:13" ht="12">
      <c r="A35" s="38"/>
      <c r="B35" s="36" t="s">
        <v>28</v>
      </c>
      <c r="C35" s="75">
        <v>0</v>
      </c>
      <c r="D35" s="75">
        <v>0</v>
      </c>
      <c r="E35" s="75">
        <v>0</v>
      </c>
      <c r="F35" s="75">
        <v>0</v>
      </c>
      <c r="H35" s="75">
        <f>SUM(C35:G35)</f>
        <v>0</v>
      </c>
      <c r="I35" s="75">
        <v>2</v>
      </c>
      <c r="J35" s="75">
        <v>0</v>
      </c>
      <c r="K35" s="75">
        <v>0</v>
      </c>
      <c r="L35" s="75">
        <f>SUM(I35:K35)</f>
        <v>2</v>
      </c>
      <c r="M35" s="76">
        <f>L35+H35</f>
        <v>2</v>
      </c>
    </row>
    <row r="36" spans="1:2" ht="12">
      <c r="A36" s="38"/>
      <c r="B36" s="36"/>
    </row>
    <row r="37" spans="1:13" ht="12">
      <c r="A37" s="38" t="s">
        <v>35</v>
      </c>
      <c r="B37" s="36"/>
      <c r="C37" s="75">
        <f aca="true" t="shared" si="9" ref="C37:M37">C38+C39</f>
        <v>2</v>
      </c>
      <c r="D37" s="75">
        <f t="shared" si="9"/>
        <v>2</v>
      </c>
      <c r="E37" s="75">
        <f t="shared" si="9"/>
        <v>2</v>
      </c>
      <c r="F37" s="75">
        <f t="shared" si="9"/>
        <v>0</v>
      </c>
      <c r="G37" s="75">
        <f t="shared" si="9"/>
        <v>4</v>
      </c>
      <c r="H37" s="75">
        <f t="shared" si="9"/>
        <v>10</v>
      </c>
      <c r="I37" s="75">
        <f t="shared" si="9"/>
        <v>20</v>
      </c>
      <c r="J37" s="75">
        <f t="shared" si="9"/>
        <v>0</v>
      </c>
      <c r="K37" s="75">
        <f t="shared" si="9"/>
        <v>2</v>
      </c>
      <c r="L37" s="75">
        <f t="shared" si="9"/>
        <v>22</v>
      </c>
      <c r="M37" s="75">
        <f t="shared" si="9"/>
        <v>32</v>
      </c>
    </row>
    <row r="38" spans="1:13" ht="12">
      <c r="A38" s="38"/>
      <c r="B38" s="36" t="s">
        <v>27</v>
      </c>
      <c r="C38" s="75">
        <v>2</v>
      </c>
      <c r="D38" s="75">
        <v>1</v>
      </c>
      <c r="E38" s="75">
        <v>0</v>
      </c>
      <c r="F38" s="75">
        <v>0</v>
      </c>
      <c r="G38" s="75">
        <v>1</v>
      </c>
      <c r="H38" s="75">
        <f>SUM(C38:G38)</f>
        <v>4</v>
      </c>
      <c r="I38" s="75">
        <v>8</v>
      </c>
      <c r="J38" s="75">
        <v>0</v>
      </c>
      <c r="K38" s="75">
        <v>0</v>
      </c>
      <c r="L38" s="75">
        <f>SUM(I38:K38)</f>
        <v>8</v>
      </c>
      <c r="M38" s="76">
        <f>L38+H38</f>
        <v>12</v>
      </c>
    </row>
    <row r="39" spans="1:13" ht="12">
      <c r="A39" s="38"/>
      <c r="B39" s="36" t="s">
        <v>28</v>
      </c>
      <c r="C39" s="75">
        <v>0</v>
      </c>
      <c r="D39" s="75">
        <v>1</v>
      </c>
      <c r="E39" s="75">
        <v>2</v>
      </c>
      <c r="F39" s="75">
        <v>0</v>
      </c>
      <c r="G39" s="75">
        <v>3</v>
      </c>
      <c r="H39" s="75">
        <f>SUM(C39:G39)</f>
        <v>6</v>
      </c>
      <c r="I39" s="75">
        <v>12</v>
      </c>
      <c r="J39" s="75">
        <v>0</v>
      </c>
      <c r="K39" s="75">
        <v>2</v>
      </c>
      <c r="L39" s="75">
        <f>SUM(I39:K39)</f>
        <v>14</v>
      </c>
      <c r="M39" s="76">
        <f>L39+H39</f>
        <v>20</v>
      </c>
    </row>
  </sheetData>
  <sheetProtection/>
  <mergeCells count="3">
    <mergeCell ref="A3:M3"/>
    <mergeCell ref="A4:M4"/>
    <mergeCell ref="A2:M2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Roman,Regular"&amp;9- 10 -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7">
      <pane ySplit="495" topLeftCell="A1" activePane="bottomLeft" state="split"/>
      <selection pane="topLeft" activeCell="D12" sqref="D12:L18"/>
      <selection pane="bottomLeft" activeCell="A1" sqref="A1"/>
    </sheetView>
  </sheetViews>
  <sheetFormatPr defaultColWidth="9.140625" defaultRowHeight="12.75"/>
  <cols>
    <col min="1" max="1" width="3.8515625" style="41" customWidth="1"/>
    <col min="2" max="2" width="28.140625" style="41" customWidth="1"/>
    <col min="3" max="3" width="7.00390625" style="41" customWidth="1"/>
    <col min="4" max="13" width="8.421875" style="41" customWidth="1"/>
    <col min="14" max="16384" width="9.140625" style="41" customWidth="1"/>
  </cols>
  <sheetData>
    <row r="1" spans="1:13" ht="12.75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>
      <c r="A3" s="40" t="s">
        <v>72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0" t="s">
        <v>428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>
      <c r="A5" s="40"/>
      <c r="B5" s="40"/>
      <c r="C5" s="41" t="s">
        <v>73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3:13" ht="12.75">
      <c r="C6" s="44" t="s">
        <v>76</v>
      </c>
      <c r="D6" s="42" t="s">
        <v>74</v>
      </c>
      <c r="E6" s="42"/>
      <c r="F6" s="42"/>
      <c r="G6" s="42"/>
      <c r="H6" s="42"/>
      <c r="I6" s="43" t="s">
        <v>75</v>
      </c>
      <c r="J6" s="39"/>
      <c r="K6" s="39"/>
      <c r="L6" s="39"/>
      <c r="M6" s="44" t="s">
        <v>8</v>
      </c>
    </row>
    <row r="7" spans="3:13" ht="12.75">
      <c r="C7" s="45" t="s">
        <v>16</v>
      </c>
      <c r="D7" s="46" t="s">
        <v>16</v>
      </c>
      <c r="E7" s="46" t="s">
        <v>14</v>
      </c>
      <c r="F7" s="46" t="s">
        <v>13</v>
      </c>
      <c r="G7" s="46" t="s">
        <v>12</v>
      </c>
      <c r="H7" s="46" t="s">
        <v>38</v>
      </c>
      <c r="I7" s="46" t="s">
        <v>77</v>
      </c>
      <c r="J7" s="46" t="s">
        <v>10</v>
      </c>
      <c r="K7" s="46" t="s">
        <v>15</v>
      </c>
      <c r="L7" s="46" t="s">
        <v>11</v>
      </c>
      <c r="M7" s="45" t="s">
        <v>73</v>
      </c>
    </row>
    <row r="8" spans="3:13" ht="9.75" customHeight="1">
      <c r="C8" s="45"/>
      <c r="D8" s="46"/>
      <c r="E8" s="46"/>
      <c r="F8" s="46"/>
      <c r="G8" s="46"/>
      <c r="H8" s="46"/>
      <c r="I8" s="46"/>
      <c r="J8" s="46"/>
      <c r="K8" s="46"/>
      <c r="L8" s="46"/>
      <c r="M8" s="45"/>
    </row>
    <row r="9" spans="1:13" ht="12.75">
      <c r="A9" s="51" t="s">
        <v>70</v>
      </c>
      <c r="C9" s="64">
        <f aca="true" t="shared" si="0" ref="C9:M9">C11+C20+C37+C44+C49+C55+C58</f>
        <v>35</v>
      </c>
      <c r="D9" s="64">
        <f t="shared" si="0"/>
        <v>4</v>
      </c>
      <c r="E9" s="64">
        <f t="shared" si="0"/>
        <v>18</v>
      </c>
      <c r="F9" s="64">
        <f t="shared" si="0"/>
        <v>40</v>
      </c>
      <c r="G9" s="64">
        <f t="shared" si="0"/>
        <v>6</v>
      </c>
      <c r="H9" s="64">
        <f t="shared" si="0"/>
        <v>44</v>
      </c>
      <c r="I9" s="64">
        <f t="shared" si="0"/>
        <v>14</v>
      </c>
      <c r="J9" s="64">
        <f t="shared" si="0"/>
        <v>584</v>
      </c>
      <c r="K9" s="64">
        <f t="shared" si="0"/>
        <v>9</v>
      </c>
      <c r="L9" s="64">
        <f t="shared" si="0"/>
        <v>11</v>
      </c>
      <c r="M9" s="64">
        <f t="shared" si="0"/>
        <v>765</v>
      </c>
    </row>
    <row r="11" spans="1:13" ht="12.75">
      <c r="A11" s="51" t="s">
        <v>78</v>
      </c>
      <c r="C11" s="49">
        <f aca="true" t="shared" si="1" ref="C11:L11">SUM(C12:C18)</f>
        <v>2</v>
      </c>
      <c r="D11" s="49">
        <f t="shared" si="1"/>
        <v>0</v>
      </c>
      <c r="E11" s="49">
        <f t="shared" si="1"/>
        <v>7</v>
      </c>
      <c r="F11" s="49">
        <f t="shared" si="1"/>
        <v>10</v>
      </c>
      <c r="G11" s="49">
        <f t="shared" si="1"/>
        <v>0</v>
      </c>
      <c r="H11" s="49">
        <f t="shared" si="1"/>
        <v>0</v>
      </c>
      <c r="I11" s="49">
        <f t="shared" si="1"/>
        <v>3</v>
      </c>
      <c r="J11" s="49">
        <f t="shared" si="1"/>
        <v>12</v>
      </c>
      <c r="K11" s="49">
        <f t="shared" si="1"/>
        <v>0</v>
      </c>
      <c r="L11" s="49">
        <f t="shared" si="1"/>
        <v>0</v>
      </c>
      <c r="M11" s="48">
        <f>SUM(C11:L11)</f>
        <v>34</v>
      </c>
    </row>
    <row r="12" spans="1:13" ht="12.75">
      <c r="A12" s="51"/>
      <c r="B12" s="41" t="s">
        <v>94</v>
      </c>
      <c r="C12" s="47">
        <v>0</v>
      </c>
      <c r="D12" s="47">
        <v>0</v>
      </c>
      <c r="E12" s="47">
        <v>1</v>
      </c>
      <c r="F12" s="47">
        <v>1</v>
      </c>
      <c r="G12" s="47">
        <v>0</v>
      </c>
      <c r="H12" s="47">
        <v>0</v>
      </c>
      <c r="I12" s="47">
        <v>0</v>
      </c>
      <c r="J12" s="47">
        <v>1</v>
      </c>
      <c r="K12" s="47">
        <v>0</v>
      </c>
      <c r="L12" s="47">
        <v>0</v>
      </c>
      <c r="M12" s="47">
        <f aca="true" t="shared" si="2" ref="M12:M18">SUM(C12:L12)</f>
        <v>3</v>
      </c>
    </row>
    <row r="13" spans="2:13" ht="12.75">
      <c r="B13" s="41" t="s">
        <v>39</v>
      </c>
      <c r="C13" s="47">
        <v>1</v>
      </c>
      <c r="D13" s="47">
        <v>0</v>
      </c>
      <c r="E13" s="47">
        <v>0</v>
      </c>
      <c r="F13" s="47">
        <v>4</v>
      </c>
      <c r="G13" s="47">
        <v>0</v>
      </c>
      <c r="H13" s="47">
        <v>0</v>
      </c>
      <c r="I13" s="47">
        <v>1</v>
      </c>
      <c r="J13" s="47">
        <v>1</v>
      </c>
      <c r="K13" s="47">
        <v>0</v>
      </c>
      <c r="L13" s="47">
        <v>0</v>
      </c>
      <c r="M13" s="47">
        <f t="shared" si="2"/>
        <v>7</v>
      </c>
    </row>
    <row r="14" spans="2:13" ht="12.75">
      <c r="B14" s="41" t="s">
        <v>40</v>
      </c>
      <c r="C14" s="47">
        <v>0</v>
      </c>
      <c r="D14" s="47">
        <v>0</v>
      </c>
      <c r="E14" s="47">
        <v>0</v>
      </c>
      <c r="F14" s="47">
        <v>1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  <c r="L14" s="47">
        <v>0</v>
      </c>
      <c r="M14" s="47">
        <f t="shared" si="2"/>
        <v>2</v>
      </c>
    </row>
    <row r="15" spans="2:13" ht="12.75">
      <c r="B15" s="41" t="s">
        <v>41</v>
      </c>
      <c r="C15" s="47">
        <v>0</v>
      </c>
      <c r="D15" s="47">
        <v>0</v>
      </c>
      <c r="E15" s="47">
        <v>1</v>
      </c>
      <c r="F15" s="47">
        <v>3</v>
      </c>
      <c r="G15" s="47">
        <v>0</v>
      </c>
      <c r="H15" s="47">
        <v>0</v>
      </c>
      <c r="I15" s="47">
        <v>1</v>
      </c>
      <c r="J15" s="47">
        <v>0</v>
      </c>
      <c r="K15" s="47">
        <v>0</v>
      </c>
      <c r="L15" s="47">
        <v>0</v>
      </c>
      <c r="M15" s="47">
        <f t="shared" si="2"/>
        <v>5</v>
      </c>
    </row>
    <row r="16" spans="2:13" ht="12.75">
      <c r="B16" s="41" t="s">
        <v>42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1</v>
      </c>
      <c r="K16" s="47">
        <v>0</v>
      </c>
      <c r="L16" s="47">
        <v>0</v>
      </c>
      <c r="M16" s="47">
        <f t="shared" si="2"/>
        <v>1</v>
      </c>
    </row>
    <row r="17" spans="2:13" ht="12.75">
      <c r="B17" s="41" t="s">
        <v>79</v>
      </c>
      <c r="C17" s="47">
        <v>1</v>
      </c>
      <c r="D17" s="47">
        <v>0</v>
      </c>
      <c r="E17" s="47">
        <v>5</v>
      </c>
      <c r="F17" s="47">
        <v>1</v>
      </c>
      <c r="G17" s="47">
        <v>0</v>
      </c>
      <c r="H17" s="47">
        <v>0</v>
      </c>
      <c r="I17" s="47">
        <v>0</v>
      </c>
      <c r="J17" s="47">
        <v>1</v>
      </c>
      <c r="K17" s="47">
        <v>0</v>
      </c>
      <c r="L17" s="47">
        <v>0</v>
      </c>
      <c r="M17" s="47">
        <f t="shared" si="2"/>
        <v>8</v>
      </c>
    </row>
    <row r="18" spans="2:13" ht="12.75">
      <c r="B18" s="41" t="s">
        <v>43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8</v>
      </c>
      <c r="K18" s="47">
        <v>0</v>
      </c>
      <c r="L18" s="47">
        <v>0</v>
      </c>
      <c r="M18" s="47">
        <f t="shared" si="2"/>
        <v>8</v>
      </c>
    </row>
    <row r="19" spans="3:13" ht="12.75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.75">
      <c r="A20" s="51" t="s">
        <v>44</v>
      </c>
      <c r="C20" s="50">
        <f aca="true" t="shared" si="3" ref="C20:L20">SUM(C21:C35)</f>
        <v>2</v>
      </c>
      <c r="D20" s="50">
        <f t="shared" si="3"/>
        <v>0</v>
      </c>
      <c r="E20" s="50">
        <f t="shared" si="3"/>
        <v>4</v>
      </c>
      <c r="F20" s="50">
        <f t="shared" si="3"/>
        <v>11</v>
      </c>
      <c r="G20" s="50">
        <f t="shared" si="3"/>
        <v>4</v>
      </c>
      <c r="H20" s="50">
        <f t="shared" si="3"/>
        <v>0</v>
      </c>
      <c r="I20" s="50">
        <f t="shared" si="3"/>
        <v>5</v>
      </c>
      <c r="J20" s="50">
        <f t="shared" si="3"/>
        <v>24</v>
      </c>
      <c r="K20" s="50">
        <f t="shared" si="3"/>
        <v>1</v>
      </c>
      <c r="L20" s="50">
        <f t="shared" si="3"/>
        <v>2</v>
      </c>
      <c r="M20" s="50">
        <f>SUM(C20:L20)</f>
        <v>53</v>
      </c>
    </row>
    <row r="21" spans="2:13" ht="12.75">
      <c r="B21" s="41" t="s">
        <v>45</v>
      </c>
      <c r="C21" s="47">
        <v>0</v>
      </c>
      <c r="D21" s="47">
        <v>0</v>
      </c>
      <c r="E21" s="47">
        <v>0</v>
      </c>
      <c r="F21" s="47">
        <v>0</v>
      </c>
      <c r="G21" s="47">
        <v>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f aca="true" t="shared" si="4" ref="M21:M34">SUM(C21:L21)</f>
        <v>1</v>
      </c>
    </row>
    <row r="22" spans="2:13" ht="12.75">
      <c r="B22" s="41" t="s">
        <v>46</v>
      </c>
      <c r="C22" s="47">
        <v>0</v>
      </c>
      <c r="D22" s="47">
        <v>0</v>
      </c>
      <c r="E22" s="47">
        <v>0</v>
      </c>
      <c r="F22" s="47">
        <v>1</v>
      </c>
      <c r="G22" s="47">
        <v>0</v>
      </c>
      <c r="H22" s="47">
        <v>0</v>
      </c>
      <c r="I22" s="47">
        <v>1</v>
      </c>
      <c r="J22" s="47">
        <v>1</v>
      </c>
      <c r="K22" s="47">
        <v>0</v>
      </c>
      <c r="L22" s="47">
        <v>0</v>
      </c>
      <c r="M22" s="47">
        <f t="shared" si="4"/>
        <v>3</v>
      </c>
    </row>
    <row r="23" spans="2:13" ht="12.75">
      <c r="B23" s="41" t="s">
        <v>47</v>
      </c>
      <c r="C23" s="47">
        <v>0</v>
      </c>
      <c r="D23" s="47">
        <v>0</v>
      </c>
      <c r="E23" s="47">
        <v>1</v>
      </c>
      <c r="F23" s="47">
        <v>1</v>
      </c>
      <c r="G23" s="47">
        <v>0</v>
      </c>
      <c r="H23" s="47">
        <v>0</v>
      </c>
      <c r="I23" s="47">
        <v>0</v>
      </c>
      <c r="J23" s="47">
        <v>1</v>
      </c>
      <c r="K23" s="47">
        <v>0</v>
      </c>
      <c r="L23" s="47">
        <v>0</v>
      </c>
      <c r="M23" s="47">
        <f t="shared" si="4"/>
        <v>3</v>
      </c>
    </row>
    <row r="24" spans="2:13" ht="12.75">
      <c r="B24" s="41" t="s">
        <v>48</v>
      </c>
      <c r="C24" s="47">
        <v>0</v>
      </c>
      <c r="D24" s="47">
        <v>0</v>
      </c>
      <c r="E24" s="47">
        <v>0</v>
      </c>
      <c r="F24" s="47">
        <v>2</v>
      </c>
      <c r="G24" s="47">
        <v>0</v>
      </c>
      <c r="H24" s="47">
        <v>0</v>
      </c>
      <c r="I24" s="47">
        <v>0</v>
      </c>
      <c r="J24" s="47">
        <v>1</v>
      </c>
      <c r="K24" s="47">
        <v>0</v>
      </c>
      <c r="L24" s="47">
        <v>0</v>
      </c>
      <c r="M24" s="47">
        <f t="shared" si="4"/>
        <v>3</v>
      </c>
    </row>
    <row r="25" spans="2:13" ht="12.75">
      <c r="B25" s="41" t="s">
        <v>49</v>
      </c>
      <c r="C25" s="47">
        <v>1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3</v>
      </c>
      <c r="K25" s="47">
        <v>0</v>
      </c>
      <c r="L25" s="47">
        <v>1</v>
      </c>
      <c r="M25" s="47">
        <f t="shared" si="4"/>
        <v>5</v>
      </c>
    </row>
    <row r="26" spans="2:13" ht="12.75">
      <c r="B26" s="41" t="s">
        <v>50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f t="shared" si="4"/>
        <v>0</v>
      </c>
    </row>
    <row r="27" spans="2:13" ht="12.75">
      <c r="B27" s="41" t="s">
        <v>51</v>
      </c>
      <c r="C27" s="47">
        <v>0</v>
      </c>
      <c r="D27" s="47">
        <v>0</v>
      </c>
      <c r="E27" s="47">
        <v>0</v>
      </c>
      <c r="F27" s="47">
        <v>2</v>
      </c>
      <c r="G27" s="47">
        <v>0</v>
      </c>
      <c r="H27" s="47">
        <v>0</v>
      </c>
      <c r="I27" s="47">
        <v>2</v>
      </c>
      <c r="J27" s="47">
        <v>1</v>
      </c>
      <c r="K27" s="47">
        <v>0</v>
      </c>
      <c r="L27" s="47">
        <v>0</v>
      </c>
      <c r="M27" s="47">
        <f t="shared" si="4"/>
        <v>5</v>
      </c>
    </row>
    <row r="28" spans="2:13" ht="12.75">
      <c r="B28" s="41" t="s">
        <v>557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1</v>
      </c>
      <c r="K28" s="47">
        <v>0</v>
      </c>
      <c r="L28" s="47">
        <v>0</v>
      </c>
      <c r="M28" s="47">
        <f t="shared" si="4"/>
        <v>1</v>
      </c>
    </row>
    <row r="29" spans="2:13" ht="12.75">
      <c r="B29" s="41" t="s">
        <v>52</v>
      </c>
      <c r="C29" s="47">
        <v>1</v>
      </c>
      <c r="D29" s="47">
        <v>0</v>
      </c>
      <c r="E29" s="47">
        <v>0</v>
      </c>
      <c r="F29" s="47">
        <v>0</v>
      </c>
      <c r="G29" s="47">
        <v>1</v>
      </c>
      <c r="H29" s="47">
        <v>0</v>
      </c>
      <c r="I29" s="47">
        <v>2</v>
      </c>
      <c r="J29" s="47">
        <v>5</v>
      </c>
      <c r="K29" s="47">
        <v>0</v>
      </c>
      <c r="L29" s="47">
        <v>0</v>
      </c>
      <c r="M29" s="47">
        <f t="shared" si="4"/>
        <v>9</v>
      </c>
    </row>
    <row r="30" spans="2:13" ht="12.75">
      <c r="B30" s="41" t="s">
        <v>53</v>
      </c>
      <c r="C30" s="47">
        <v>0</v>
      </c>
      <c r="D30" s="47">
        <v>0</v>
      </c>
      <c r="E30" s="47">
        <v>0</v>
      </c>
      <c r="F30" s="47">
        <v>2</v>
      </c>
      <c r="G30" s="47">
        <v>0</v>
      </c>
      <c r="H30" s="47">
        <v>0</v>
      </c>
      <c r="I30" s="47">
        <v>0</v>
      </c>
      <c r="J30" s="47">
        <v>1</v>
      </c>
      <c r="K30" s="47">
        <v>0</v>
      </c>
      <c r="L30" s="47">
        <v>0</v>
      </c>
      <c r="M30" s="47">
        <f t="shared" si="4"/>
        <v>3</v>
      </c>
    </row>
    <row r="31" spans="2:13" ht="12.75">
      <c r="B31" s="41" t="s">
        <v>54</v>
      </c>
      <c r="C31" s="47">
        <v>0</v>
      </c>
      <c r="D31" s="47">
        <v>0</v>
      </c>
      <c r="E31" s="47">
        <v>1</v>
      </c>
      <c r="F31" s="47">
        <v>0</v>
      </c>
      <c r="G31" s="47">
        <v>0</v>
      </c>
      <c r="H31" s="47">
        <v>0</v>
      </c>
      <c r="I31" s="47">
        <v>0</v>
      </c>
      <c r="J31" s="47">
        <v>2</v>
      </c>
      <c r="K31" s="47">
        <v>1</v>
      </c>
      <c r="L31" s="47">
        <v>0</v>
      </c>
      <c r="M31" s="47">
        <f t="shared" si="4"/>
        <v>4</v>
      </c>
    </row>
    <row r="32" spans="2:13" ht="12.75">
      <c r="B32" s="41" t="s">
        <v>279</v>
      </c>
      <c r="C32" s="47">
        <v>0</v>
      </c>
      <c r="D32" s="47">
        <v>0</v>
      </c>
      <c r="E32" s="47">
        <v>1</v>
      </c>
      <c r="F32" s="47">
        <v>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f t="shared" si="4"/>
        <v>3</v>
      </c>
    </row>
    <row r="33" spans="2:13" ht="12.75">
      <c r="B33" s="41" t="s">
        <v>556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1</v>
      </c>
      <c r="K33" s="47">
        <v>0</v>
      </c>
      <c r="L33" s="47">
        <v>0</v>
      </c>
      <c r="M33" s="47">
        <f t="shared" si="4"/>
        <v>1</v>
      </c>
    </row>
    <row r="34" spans="2:13" ht="12.75">
      <c r="B34" s="41" t="s">
        <v>300</v>
      </c>
      <c r="C34" s="47">
        <v>0</v>
      </c>
      <c r="D34" s="47">
        <v>0</v>
      </c>
      <c r="E34" s="47">
        <v>0</v>
      </c>
      <c r="F34" s="47">
        <v>1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f t="shared" si="4"/>
        <v>1</v>
      </c>
    </row>
    <row r="35" spans="2:13" ht="12.75">
      <c r="B35" s="41" t="s">
        <v>55</v>
      </c>
      <c r="C35" s="47">
        <v>0</v>
      </c>
      <c r="D35" s="47">
        <v>0</v>
      </c>
      <c r="E35" s="47">
        <v>1</v>
      </c>
      <c r="F35" s="47">
        <v>0</v>
      </c>
      <c r="G35" s="47">
        <v>2</v>
      </c>
      <c r="H35" s="47">
        <v>0</v>
      </c>
      <c r="I35" s="47">
        <v>0</v>
      </c>
      <c r="J35" s="47">
        <v>7</v>
      </c>
      <c r="K35" s="47">
        <v>0</v>
      </c>
      <c r="L35" s="47">
        <v>1</v>
      </c>
      <c r="M35" s="47">
        <f>SUM(C35:L35)</f>
        <v>11</v>
      </c>
    </row>
    <row r="36" spans="3:13" ht="12.7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51" t="s">
        <v>56</v>
      </c>
      <c r="C37" s="50">
        <f aca="true" t="shared" si="5" ref="C37:L37">SUM(C38:C42)</f>
        <v>3</v>
      </c>
      <c r="D37" s="50">
        <f t="shared" si="5"/>
        <v>1</v>
      </c>
      <c r="E37" s="50">
        <f t="shared" si="5"/>
        <v>1</v>
      </c>
      <c r="F37" s="50">
        <f t="shared" si="5"/>
        <v>10</v>
      </c>
      <c r="G37" s="50">
        <f t="shared" si="5"/>
        <v>0</v>
      </c>
      <c r="H37" s="50">
        <f t="shared" si="5"/>
        <v>0</v>
      </c>
      <c r="I37" s="50">
        <f t="shared" si="5"/>
        <v>2</v>
      </c>
      <c r="J37" s="50">
        <f t="shared" si="5"/>
        <v>8</v>
      </c>
      <c r="K37" s="50">
        <f t="shared" si="5"/>
        <v>0</v>
      </c>
      <c r="L37" s="50">
        <f t="shared" si="5"/>
        <v>0</v>
      </c>
      <c r="M37" s="50">
        <f aca="true" t="shared" si="6" ref="M37:M42">SUM(C37:L37)</f>
        <v>25</v>
      </c>
    </row>
    <row r="38" spans="2:13" ht="12.75">
      <c r="B38" s="41" t="s">
        <v>57</v>
      </c>
      <c r="C38" s="47">
        <v>0</v>
      </c>
      <c r="D38" s="47">
        <v>1</v>
      </c>
      <c r="E38" s="47">
        <v>0</v>
      </c>
      <c r="F38" s="47">
        <v>3</v>
      </c>
      <c r="G38" s="47">
        <v>0</v>
      </c>
      <c r="H38" s="47">
        <v>0</v>
      </c>
      <c r="I38" s="47">
        <v>2</v>
      </c>
      <c r="J38" s="47">
        <v>1</v>
      </c>
      <c r="K38" s="47">
        <v>0</v>
      </c>
      <c r="L38" s="47">
        <v>0</v>
      </c>
      <c r="M38" s="47">
        <f t="shared" si="6"/>
        <v>7</v>
      </c>
    </row>
    <row r="39" spans="2:13" ht="12.75">
      <c r="B39" s="41" t="s">
        <v>58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7</v>
      </c>
      <c r="K39" s="47">
        <v>0</v>
      </c>
      <c r="L39" s="47">
        <v>0</v>
      </c>
      <c r="M39" s="47">
        <f t="shared" si="6"/>
        <v>7</v>
      </c>
    </row>
    <row r="40" spans="2:13" ht="12.75">
      <c r="B40" s="41" t="s">
        <v>95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f t="shared" si="6"/>
        <v>1</v>
      </c>
    </row>
    <row r="41" spans="2:13" ht="12.75">
      <c r="B41" s="41" t="s">
        <v>80</v>
      </c>
      <c r="C41" s="47">
        <v>2</v>
      </c>
      <c r="D41" s="47">
        <v>0</v>
      </c>
      <c r="E41" s="47">
        <v>1</v>
      </c>
      <c r="F41" s="47">
        <v>5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f t="shared" si="6"/>
        <v>8</v>
      </c>
    </row>
    <row r="42" spans="2:13" ht="12.75">
      <c r="B42" s="41" t="s">
        <v>59</v>
      </c>
      <c r="C42" s="47">
        <v>1</v>
      </c>
      <c r="D42" s="47">
        <v>0</v>
      </c>
      <c r="E42" s="47">
        <v>0</v>
      </c>
      <c r="F42" s="47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f t="shared" si="6"/>
        <v>2</v>
      </c>
    </row>
    <row r="43" spans="3:13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51" t="s">
        <v>60</v>
      </c>
      <c r="C44" s="50">
        <v>0</v>
      </c>
      <c r="D44" s="50">
        <f aca="true" t="shared" si="7" ref="D44:L44">SUM(D45:D47)</f>
        <v>0</v>
      </c>
      <c r="E44" s="50">
        <f t="shared" si="7"/>
        <v>1</v>
      </c>
      <c r="F44" s="50">
        <f t="shared" si="7"/>
        <v>1</v>
      </c>
      <c r="G44" s="50">
        <f t="shared" si="7"/>
        <v>0</v>
      </c>
      <c r="H44" s="50">
        <f t="shared" si="7"/>
        <v>0</v>
      </c>
      <c r="I44" s="50">
        <f t="shared" si="7"/>
        <v>0</v>
      </c>
      <c r="J44" s="50">
        <f t="shared" si="7"/>
        <v>32</v>
      </c>
      <c r="K44" s="50">
        <f t="shared" si="7"/>
        <v>8</v>
      </c>
      <c r="L44" s="50">
        <f t="shared" si="7"/>
        <v>9</v>
      </c>
      <c r="M44" s="50">
        <f>SUM(C44:L44)</f>
        <v>51</v>
      </c>
    </row>
    <row r="45" spans="2:13" ht="12.75">
      <c r="B45" s="41" t="s">
        <v>61</v>
      </c>
      <c r="C45" s="47">
        <v>0</v>
      </c>
      <c r="D45" s="47">
        <v>0</v>
      </c>
      <c r="E45" s="47">
        <v>1</v>
      </c>
      <c r="F45" s="47">
        <v>1</v>
      </c>
      <c r="G45" s="47">
        <v>0</v>
      </c>
      <c r="H45" s="47">
        <v>0</v>
      </c>
      <c r="I45" s="47">
        <v>0</v>
      </c>
      <c r="J45" s="47">
        <v>17</v>
      </c>
      <c r="K45" s="47">
        <v>0</v>
      </c>
      <c r="L45" s="47">
        <v>3</v>
      </c>
      <c r="M45" s="47">
        <f>SUM(C45:L45)</f>
        <v>22</v>
      </c>
    </row>
    <row r="46" spans="2:13" ht="12.75">
      <c r="B46" s="41" t="s">
        <v>81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6</v>
      </c>
      <c r="K46" s="47">
        <v>6</v>
      </c>
      <c r="L46" s="47">
        <v>0</v>
      </c>
      <c r="M46" s="47">
        <f>SUM(C46:L46)</f>
        <v>12</v>
      </c>
    </row>
    <row r="47" spans="2:13" ht="12.75">
      <c r="B47" s="41" t="s">
        <v>62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9</v>
      </c>
      <c r="K47" s="47">
        <v>2</v>
      </c>
      <c r="L47" s="47">
        <v>6</v>
      </c>
      <c r="M47" s="47">
        <f>SUM(C47:L47)</f>
        <v>17</v>
      </c>
    </row>
    <row r="48" spans="3:13" ht="12.7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51" t="s">
        <v>63</v>
      </c>
      <c r="C49" s="50">
        <f>SUM(C50:C53)</f>
        <v>0</v>
      </c>
      <c r="D49" s="50">
        <f aca="true" t="shared" si="8" ref="D49:L49">SUM(D50:D53)</f>
        <v>0</v>
      </c>
      <c r="E49" s="50">
        <f t="shared" si="8"/>
        <v>0</v>
      </c>
      <c r="F49" s="50">
        <f t="shared" si="8"/>
        <v>1</v>
      </c>
      <c r="G49" s="50">
        <f t="shared" si="8"/>
        <v>0</v>
      </c>
      <c r="H49" s="50">
        <f t="shared" si="8"/>
        <v>0</v>
      </c>
      <c r="I49" s="50">
        <f t="shared" si="8"/>
        <v>1</v>
      </c>
      <c r="J49" s="50">
        <f t="shared" si="8"/>
        <v>2</v>
      </c>
      <c r="K49" s="50">
        <f t="shared" si="8"/>
        <v>0</v>
      </c>
      <c r="L49" s="50">
        <f t="shared" si="8"/>
        <v>0</v>
      </c>
      <c r="M49" s="50">
        <f>SUM(C49:L49)</f>
        <v>4</v>
      </c>
    </row>
    <row r="50" spans="1:13" ht="12.75">
      <c r="A50" s="51"/>
      <c r="B50" s="41" t="s">
        <v>558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1</v>
      </c>
      <c r="K50" s="47">
        <v>0</v>
      </c>
      <c r="L50" s="47">
        <v>0</v>
      </c>
      <c r="M50" s="47">
        <f>SUM(C50:L50)</f>
        <v>1</v>
      </c>
    </row>
    <row r="51" spans="1:13" ht="12.75">
      <c r="A51" s="51"/>
      <c r="B51" s="41" t="s">
        <v>559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</v>
      </c>
      <c r="J51" s="47">
        <v>0</v>
      </c>
      <c r="K51" s="47">
        <v>0</v>
      </c>
      <c r="L51" s="47">
        <v>0</v>
      </c>
      <c r="M51" s="47">
        <f>SUM(C51:L51)</f>
        <v>1</v>
      </c>
    </row>
    <row r="52" spans="2:13" ht="12" customHeight="1">
      <c r="B52" s="41" t="s">
        <v>64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</v>
      </c>
      <c r="K52" s="47">
        <v>0</v>
      </c>
      <c r="L52" s="47">
        <v>0</v>
      </c>
      <c r="M52" s="47">
        <f>SUM(C52:L52)</f>
        <v>1</v>
      </c>
    </row>
    <row r="53" spans="2:13" ht="12.75">
      <c r="B53" s="41" t="s">
        <v>65</v>
      </c>
      <c r="C53" s="47">
        <v>0</v>
      </c>
      <c r="D53" s="47">
        <v>0</v>
      </c>
      <c r="E53" s="47">
        <v>0</v>
      </c>
      <c r="F53" s="47">
        <v>1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f>SUM(C53:L53)</f>
        <v>1</v>
      </c>
    </row>
    <row r="54" spans="3:13" ht="12.7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51" t="s">
        <v>66</v>
      </c>
      <c r="C55" s="50">
        <f aca="true" t="shared" si="9" ref="C55:L55">C56</f>
        <v>0</v>
      </c>
      <c r="D55" s="50">
        <f t="shared" si="9"/>
        <v>0</v>
      </c>
      <c r="E55" s="50">
        <f t="shared" si="9"/>
        <v>0</v>
      </c>
      <c r="F55" s="50">
        <f t="shared" si="9"/>
        <v>0</v>
      </c>
      <c r="G55" s="50">
        <f t="shared" si="9"/>
        <v>0</v>
      </c>
      <c r="H55" s="50">
        <f t="shared" si="9"/>
        <v>0</v>
      </c>
      <c r="I55" s="50">
        <f t="shared" si="9"/>
        <v>0</v>
      </c>
      <c r="J55" s="50">
        <f t="shared" si="9"/>
        <v>0</v>
      </c>
      <c r="K55" s="50">
        <f t="shared" si="9"/>
        <v>0</v>
      </c>
      <c r="L55" s="50">
        <f t="shared" si="9"/>
        <v>0</v>
      </c>
      <c r="M55" s="50">
        <f>SUM(C55:L55)</f>
        <v>0</v>
      </c>
    </row>
    <row r="56" spans="2:13" ht="12.75">
      <c r="B56" s="41" t="s">
        <v>66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f>SUM(C56:L56)</f>
        <v>0</v>
      </c>
    </row>
    <row r="57" spans="3:13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51" t="s">
        <v>67</v>
      </c>
      <c r="C58" s="50">
        <f aca="true" t="shared" si="10" ref="C58:M58">SUM(C59:C60)</f>
        <v>28</v>
      </c>
      <c r="D58" s="50">
        <f t="shared" si="10"/>
        <v>3</v>
      </c>
      <c r="E58" s="50">
        <f t="shared" si="10"/>
        <v>5</v>
      </c>
      <c r="F58" s="50">
        <f t="shared" si="10"/>
        <v>7</v>
      </c>
      <c r="G58" s="50">
        <f t="shared" si="10"/>
        <v>2</v>
      </c>
      <c r="H58" s="50">
        <f t="shared" si="10"/>
        <v>44</v>
      </c>
      <c r="I58" s="50">
        <f t="shared" si="10"/>
        <v>3</v>
      </c>
      <c r="J58" s="50">
        <f t="shared" si="10"/>
        <v>506</v>
      </c>
      <c r="K58" s="50">
        <f t="shared" si="10"/>
        <v>0</v>
      </c>
      <c r="L58" s="50">
        <f t="shared" si="10"/>
        <v>0</v>
      </c>
      <c r="M58" s="50">
        <f t="shared" si="10"/>
        <v>598</v>
      </c>
    </row>
    <row r="59" spans="2:13" ht="12.75">
      <c r="B59" s="41" t="s">
        <v>68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506</v>
      </c>
      <c r="K59" s="47">
        <v>0</v>
      </c>
      <c r="L59" s="47">
        <v>0</v>
      </c>
      <c r="M59" s="47">
        <f>SUM(C59:L59)</f>
        <v>506</v>
      </c>
    </row>
    <row r="60" spans="2:13" ht="12.75">
      <c r="B60" s="41" t="s">
        <v>69</v>
      </c>
      <c r="C60" s="47">
        <v>28</v>
      </c>
      <c r="D60" s="47">
        <v>3</v>
      </c>
      <c r="E60" s="47">
        <v>5</v>
      </c>
      <c r="F60" s="47">
        <v>7</v>
      </c>
      <c r="G60" s="47">
        <v>2</v>
      </c>
      <c r="H60" s="47">
        <v>44</v>
      </c>
      <c r="I60" s="47">
        <v>3</v>
      </c>
      <c r="J60" s="47">
        <v>0</v>
      </c>
      <c r="K60" s="47">
        <v>0</v>
      </c>
      <c r="L60" s="47">
        <v>0</v>
      </c>
      <c r="M60" s="47">
        <f>SUM(C60:L60)</f>
        <v>92</v>
      </c>
    </row>
  </sheetData>
  <sheetProtection/>
  <printOptions/>
  <pageMargins left="0.75" right="0.75" top="0.57" bottom="1.14" header="0.5" footer="0.5"/>
  <pageSetup horizontalDpi="600" verticalDpi="600" orientation="landscape" r:id="rId1"/>
  <headerFooter alignWithMargins="0">
    <oddFooter>&amp;C&amp;"Times New Roman,Regular"&amp;9- &amp;P+10 -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24"/>
  <sheetViews>
    <sheetView showGridLines="0" zoomScalePageLayoutView="0" workbookViewId="0" topLeftCell="A1">
      <selection activeCell="A1" sqref="A1"/>
    </sheetView>
  </sheetViews>
  <sheetFormatPr defaultColWidth="4.140625" defaultRowHeight="12.75"/>
  <cols>
    <col min="1" max="1" width="2.140625" style="53" customWidth="1"/>
    <col min="2" max="2" width="15.00390625" style="53" customWidth="1"/>
    <col min="3" max="8" width="10.00390625" style="53" customWidth="1"/>
    <col min="9" max="9" width="5.421875" style="53" customWidth="1"/>
    <col min="10" max="250" width="4.140625" style="53" customWidth="1"/>
    <col min="251" max="16384" width="4.140625" style="53" customWidth="1"/>
  </cols>
  <sheetData>
    <row r="1" spans="1:8" ht="12">
      <c r="A1" s="52" t="s">
        <v>82</v>
      </c>
      <c r="B1" s="52"/>
      <c r="C1" s="52"/>
      <c r="D1" s="52"/>
      <c r="E1" s="52"/>
      <c r="F1" s="52"/>
      <c r="G1" s="52"/>
      <c r="H1" s="52"/>
    </row>
    <row r="2" spans="1:8" ht="12">
      <c r="A2" s="52"/>
      <c r="B2" s="52"/>
      <c r="C2" s="52"/>
      <c r="D2" s="52"/>
      <c r="E2" s="52"/>
      <c r="F2" s="52"/>
      <c r="G2" s="52"/>
      <c r="H2" s="52"/>
    </row>
    <row r="3" spans="1:8" ht="12">
      <c r="A3" s="52" t="s">
        <v>21</v>
      </c>
      <c r="B3" s="52"/>
      <c r="C3" s="52"/>
      <c r="D3" s="52"/>
      <c r="E3" s="52"/>
      <c r="F3" s="52"/>
      <c r="G3" s="52"/>
      <c r="H3" s="52"/>
    </row>
    <row r="5" spans="1:8" ht="12.75" customHeight="1">
      <c r="A5" s="54" t="s">
        <v>83</v>
      </c>
      <c r="B5" s="52"/>
      <c r="C5" s="52"/>
      <c r="D5" s="52"/>
      <c r="E5" s="52"/>
      <c r="F5" s="52"/>
      <c r="G5" s="52"/>
      <c r="H5" s="52"/>
    </row>
    <row r="6" spans="1:8" ht="12.75" customHeight="1">
      <c r="A6" s="54" t="s">
        <v>428</v>
      </c>
      <c r="B6" s="52"/>
      <c r="C6" s="52"/>
      <c r="D6" s="52"/>
      <c r="E6" s="52"/>
      <c r="F6" s="52"/>
      <c r="G6" s="52"/>
      <c r="H6" s="52"/>
    </row>
    <row r="7" spans="3:8" ht="48.75" customHeight="1">
      <c r="C7" s="97" t="s">
        <v>73</v>
      </c>
      <c r="D7" s="98" t="s">
        <v>84</v>
      </c>
      <c r="E7" s="98" t="s">
        <v>85</v>
      </c>
      <c r="F7" s="98" t="s">
        <v>67</v>
      </c>
      <c r="G7" s="98" t="s">
        <v>86</v>
      </c>
      <c r="H7" s="97"/>
    </row>
    <row r="8" spans="3:8" ht="12">
      <c r="C8" s="97" t="s">
        <v>76</v>
      </c>
      <c r="D8" s="98" t="s">
        <v>87</v>
      </c>
      <c r="E8" s="98" t="s">
        <v>87</v>
      </c>
      <c r="F8" s="98" t="s">
        <v>87</v>
      </c>
      <c r="G8" s="98" t="s">
        <v>87</v>
      </c>
      <c r="H8" s="97"/>
    </row>
    <row r="9" spans="1:8" ht="12">
      <c r="A9" s="55"/>
      <c r="C9" s="99" t="s">
        <v>88</v>
      </c>
      <c r="D9" s="100" t="s">
        <v>89</v>
      </c>
      <c r="E9" s="100" t="s">
        <v>89</v>
      </c>
      <c r="F9" s="100" t="s">
        <v>90</v>
      </c>
      <c r="G9" s="100" t="s">
        <v>90</v>
      </c>
      <c r="H9" s="100" t="s">
        <v>8</v>
      </c>
    </row>
    <row r="10" spans="1:8" ht="12">
      <c r="A10" s="55"/>
      <c r="C10" s="56"/>
      <c r="D10" s="57"/>
      <c r="E10" s="57"/>
      <c r="F10" s="57"/>
      <c r="G10" s="57"/>
      <c r="H10" s="57"/>
    </row>
    <row r="11" spans="2:8" ht="12">
      <c r="B11" s="58" t="s">
        <v>16</v>
      </c>
      <c r="C11" s="94">
        <f>20+1</f>
        <v>21</v>
      </c>
      <c r="D11" s="94">
        <v>1</v>
      </c>
      <c r="E11" s="94">
        <v>3</v>
      </c>
      <c r="F11" s="94">
        <v>0</v>
      </c>
      <c r="G11" s="95">
        <v>0</v>
      </c>
      <c r="H11" s="95">
        <f>SUM(C11:G11)</f>
        <v>25</v>
      </c>
    </row>
    <row r="12" spans="2:8" ht="12">
      <c r="B12" s="58" t="s">
        <v>14</v>
      </c>
      <c r="C12" s="94">
        <v>0</v>
      </c>
      <c r="D12" s="94">
        <v>2</v>
      </c>
      <c r="E12" s="94">
        <v>16</v>
      </c>
      <c r="F12" s="94">
        <v>0</v>
      </c>
      <c r="G12" s="95">
        <v>0</v>
      </c>
      <c r="H12" s="95">
        <f>SUM(C12:G12)</f>
        <v>18</v>
      </c>
    </row>
    <row r="13" spans="2:8" ht="12">
      <c r="B13" s="58" t="s">
        <v>13</v>
      </c>
      <c r="C13" s="94">
        <v>0</v>
      </c>
      <c r="D13" s="94">
        <v>9</v>
      </c>
      <c r="E13" s="94">
        <v>31</v>
      </c>
      <c r="F13" s="94">
        <v>0</v>
      </c>
      <c r="G13" s="95">
        <v>0</v>
      </c>
      <c r="H13" s="95">
        <f>SUM(C13:G13)</f>
        <v>40</v>
      </c>
    </row>
    <row r="14" spans="2:8" ht="12">
      <c r="B14" s="58" t="s">
        <v>12</v>
      </c>
      <c r="C14" s="94">
        <v>0</v>
      </c>
      <c r="D14" s="94">
        <v>3</v>
      </c>
      <c r="E14" s="94">
        <v>3</v>
      </c>
      <c r="F14" s="94">
        <v>14</v>
      </c>
      <c r="G14" s="95">
        <v>0</v>
      </c>
      <c r="H14" s="95">
        <f>SUM(C14:G14)</f>
        <v>20</v>
      </c>
    </row>
    <row r="15" spans="2:8" ht="12">
      <c r="B15" s="58" t="s">
        <v>9</v>
      </c>
      <c r="C15" s="93">
        <v>14</v>
      </c>
      <c r="D15" s="93">
        <v>39</v>
      </c>
      <c r="E15" s="93">
        <v>5</v>
      </c>
      <c r="F15" s="93">
        <v>0</v>
      </c>
      <c r="G15" s="96">
        <v>0</v>
      </c>
      <c r="H15" s="96">
        <f>SUM(C15:G15)</f>
        <v>58</v>
      </c>
    </row>
    <row r="16" spans="1:8" ht="12">
      <c r="A16" s="103" t="s">
        <v>91</v>
      </c>
      <c r="B16" s="103"/>
      <c r="C16" s="94">
        <f aca="true" t="shared" si="0" ref="C16:H16">SUM(C11:C15)</f>
        <v>35</v>
      </c>
      <c r="D16" s="94">
        <f t="shared" si="0"/>
        <v>54</v>
      </c>
      <c r="E16" s="94">
        <f t="shared" si="0"/>
        <v>58</v>
      </c>
      <c r="F16" s="94">
        <f t="shared" si="0"/>
        <v>14</v>
      </c>
      <c r="G16" s="94">
        <f t="shared" si="0"/>
        <v>0</v>
      </c>
      <c r="H16" s="94">
        <f t="shared" si="0"/>
        <v>161</v>
      </c>
    </row>
    <row r="17" spans="2:8" ht="12">
      <c r="B17" s="58"/>
      <c r="C17" s="94"/>
      <c r="D17" s="94"/>
      <c r="E17" s="94"/>
      <c r="F17" s="94"/>
      <c r="G17" s="94"/>
      <c r="H17" s="94"/>
    </row>
    <row r="18" spans="2:8" ht="12">
      <c r="B18" s="58" t="s">
        <v>10</v>
      </c>
      <c r="C18" s="94">
        <v>0</v>
      </c>
      <c r="D18" s="95">
        <v>0</v>
      </c>
      <c r="E18" s="95">
        <v>0</v>
      </c>
      <c r="F18" s="95">
        <f>369+79</f>
        <v>448</v>
      </c>
      <c r="G18" s="95">
        <f>73+63</f>
        <v>136</v>
      </c>
      <c r="H18" s="95">
        <f>SUM(C18:G18)</f>
        <v>584</v>
      </c>
    </row>
    <row r="19" spans="2:8" ht="12">
      <c r="B19" s="58" t="s">
        <v>92</v>
      </c>
      <c r="C19" s="94">
        <v>0</v>
      </c>
      <c r="D19" s="95">
        <v>0</v>
      </c>
      <c r="E19" s="95">
        <v>0</v>
      </c>
      <c r="F19" s="95">
        <v>4</v>
      </c>
      <c r="G19" s="95">
        <v>5</v>
      </c>
      <c r="H19" s="95">
        <f>SUM(C19:G19)</f>
        <v>9</v>
      </c>
    </row>
    <row r="20" spans="2:9" ht="12">
      <c r="B20" s="58" t="s">
        <v>11</v>
      </c>
      <c r="C20" s="93">
        <v>0</v>
      </c>
      <c r="D20" s="96">
        <v>0</v>
      </c>
      <c r="E20" s="96">
        <v>0</v>
      </c>
      <c r="F20" s="96">
        <v>4</v>
      </c>
      <c r="G20" s="96">
        <v>7</v>
      </c>
      <c r="H20" s="96">
        <f>SUM(C20:G20)</f>
        <v>11</v>
      </c>
      <c r="I20" s="59"/>
    </row>
    <row r="21" spans="1:8" ht="12">
      <c r="A21" s="103" t="s">
        <v>93</v>
      </c>
      <c r="B21" s="103"/>
      <c r="C21" s="94">
        <f aca="true" t="shared" si="1" ref="C21:H21">SUM(C18:C20)</f>
        <v>0</v>
      </c>
      <c r="D21" s="94">
        <f t="shared" si="1"/>
        <v>0</v>
      </c>
      <c r="E21" s="94">
        <f t="shared" si="1"/>
        <v>0</v>
      </c>
      <c r="F21" s="94">
        <f t="shared" si="1"/>
        <v>456</v>
      </c>
      <c r="G21" s="94">
        <f t="shared" si="1"/>
        <v>148</v>
      </c>
      <c r="H21" s="94">
        <f t="shared" si="1"/>
        <v>604</v>
      </c>
    </row>
    <row r="22" spans="2:8" ht="12">
      <c r="B22" s="58"/>
      <c r="C22" s="94"/>
      <c r="D22" s="94"/>
      <c r="E22" s="94"/>
      <c r="F22" s="94"/>
      <c r="G22" s="94"/>
      <c r="H22" s="94"/>
    </row>
    <row r="23" spans="1:8" ht="12">
      <c r="A23" s="103" t="s">
        <v>8</v>
      </c>
      <c r="B23" s="103"/>
      <c r="C23" s="95">
        <f aca="true" t="shared" si="2" ref="C23:H23">C21+C16</f>
        <v>35</v>
      </c>
      <c r="D23" s="95">
        <f t="shared" si="2"/>
        <v>54</v>
      </c>
      <c r="E23" s="95">
        <f t="shared" si="2"/>
        <v>58</v>
      </c>
      <c r="F23" s="95">
        <f t="shared" si="2"/>
        <v>470</v>
      </c>
      <c r="G23" s="95">
        <f t="shared" si="2"/>
        <v>148</v>
      </c>
      <c r="H23" s="95">
        <f t="shared" si="2"/>
        <v>765</v>
      </c>
    </row>
    <row r="24" spans="3:8" ht="12">
      <c r="C24" s="59"/>
      <c r="D24" s="59"/>
      <c r="E24" s="59"/>
      <c r="F24" s="59"/>
      <c r="G24" s="59"/>
      <c r="H24" s="59"/>
    </row>
  </sheetData>
  <sheetProtection/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landscape" r:id="rId1"/>
  <headerFooter alignWithMargins="0">
    <oddFooter>&amp;C&amp;"Times New Roman,Regular"&amp;9 - 13 -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Thomas</cp:lastModifiedBy>
  <cp:lastPrinted>2009-08-27T13:44:26Z</cp:lastPrinted>
  <dcterms:created xsi:type="dcterms:W3CDTF">2004-08-20T19:55:43Z</dcterms:created>
  <dcterms:modified xsi:type="dcterms:W3CDTF">2009-08-27T13:47:19Z</dcterms:modified>
  <cp:category/>
  <cp:version/>
  <cp:contentType/>
  <cp:contentStatus/>
</cp:coreProperties>
</file>